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ana\Documents\Seduc_2021\PASTAS ZIPADAS\00011.0262072021_18\"/>
    </mc:Choice>
  </mc:AlternateContent>
  <bookViews>
    <workbookView xWindow="0" yWindow="0" windowWidth="20490" windowHeight="7320" tabRatio="898" firstSheet="1" activeTab="1"/>
  </bookViews>
  <sheets>
    <sheet name="CAPA" sheetId="14" r:id="rId1"/>
    <sheet name="RESUMO" sheetId="1" r:id="rId2"/>
    <sheet name="ORÇAMENTO SINTÉTICO" sheetId="5" r:id="rId3"/>
    <sheet name="CRONOGRAMA" sheetId="4" r:id="rId4"/>
    <sheet name="ENCARGOS SOCIAIS DESONERADO" sheetId="2" r:id="rId5"/>
    <sheet name="BDI DESONERADO" sheetId="3" r:id="rId6"/>
    <sheet name="MEMORIAL DESCRITIVO" sheetId="11" r:id="rId7"/>
    <sheet name="CURVA ABC" sheetId="6" r:id="rId8"/>
    <sheet name="ADM. OBRA" sheetId="13" r:id="rId9"/>
    <sheet name="COMPOSIÇÕES ANALÍTICAS" sheetId="9" r:id="rId10"/>
    <sheet name="PARC. MAIOR RELEVÂNCIA" sheetId="12" r:id="rId11"/>
  </sheets>
  <externalReferences>
    <externalReference r:id="rId12"/>
    <externalReference r:id="rId13"/>
  </externalReferences>
  <definedNames>
    <definedName name="_xlnm._FilterDatabase" localSheetId="2" hidden="1">'ORÇAMENTO SINTÉTICO'!$A$1:$I$9</definedName>
    <definedName name="_xlnm.Print_Area" localSheetId="8">'ADM. OBRA'!$A$1:$G$20</definedName>
    <definedName name="_xlnm.Print_Area" localSheetId="5">'BDI DESONERADO'!$A$1:$F$34</definedName>
    <definedName name="_xlnm.Print_Area" localSheetId="9">'COMPOSIÇÕES ANALÍTICAS'!$A$1:$J$56</definedName>
    <definedName name="_xlnm.Print_Area" localSheetId="3">CRONOGRAMA!$A$1:$E$28</definedName>
    <definedName name="_xlnm.Print_Area" localSheetId="7">'CURVA ABC'!$A$1:$J$27</definedName>
    <definedName name="_xlnm.Print_Area" localSheetId="4">'ENCARGOS SOCIAIS DESONERADO'!$A$1:$D$47</definedName>
    <definedName name="_xlnm.Print_Area" localSheetId="6">'MEMORIAL DESCRITIVO'!$A$1:$I$44</definedName>
    <definedName name="_xlnm.Print_Area" localSheetId="10">'PARC. MAIOR RELEVÂNCIA'!$A$1:$D$11</definedName>
    <definedName name="_xlnm.Print_Area" localSheetId="1">RESUMO!$A$1:$K$27</definedName>
    <definedName name="ORÇAMENTO">[1]ORÇAMENTO!$L:$T</definedName>
  </definedNames>
  <calcPr calcId="191029"/>
</workbook>
</file>

<file path=xl/calcChain.xml><?xml version="1.0" encoding="utf-8"?>
<calcChain xmlns="http://schemas.openxmlformats.org/spreadsheetml/2006/main">
  <c r="F29" i="3" l="1"/>
  <c r="G16" i="13"/>
  <c r="D7" i="4"/>
  <c r="G9" i="5"/>
  <c r="F24" i="3"/>
  <c r="G20" i="13" l="1"/>
  <c r="D45" i="2" l="1"/>
  <c r="C45" i="2"/>
  <c r="D41" i="2"/>
  <c r="C41" i="2"/>
  <c r="D34" i="2"/>
  <c r="C34" i="2"/>
  <c r="D22" i="2"/>
  <c r="C22" i="2"/>
  <c r="C6" i="2"/>
  <c r="D46" i="2" l="1"/>
  <c r="C46" i="2"/>
</calcChain>
</file>

<file path=xl/sharedStrings.xml><?xml version="1.0" encoding="utf-8"?>
<sst xmlns="http://schemas.openxmlformats.org/spreadsheetml/2006/main" count="1027" uniqueCount="434">
  <si>
    <t>Encargos Sociais</t>
  </si>
  <si>
    <t>Desonerado: 
Horista:  83,37%
Mensalista:  47,61%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</si>
  <si>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</si>
  <si>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</si>
  <si>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</si>
  <si>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</si>
  <si>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</si>
  <si>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</si>
  <si>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</si>
  <si>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</si>
  <si>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GOVERNO DO ESTADO DO PIAUÍ</t>
  </si>
  <si>
    <t>SECRETARIA DE ESTADO E DA EDUCAÇÃO E CULTURA - SEDUC</t>
  </si>
  <si>
    <t>UNIDADE DE GESTÃO DE REDE FÍSICA - UGERF</t>
  </si>
  <si>
    <t>CÁLCULO DOS ENCARGOS SOCIAIS SOBRE A MÃO-DE-OBRA</t>
  </si>
  <si>
    <t>PRAZO (DIAS CORRIDOS)</t>
  </si>
  <si>
    <t>B.D.I.:</t>
  </si>
  <si>
    <t>CÓDIGO</t>
  </si>
  <si>
    <t>DESCRIÇÃO</t>
  </si>
  <si>
    <t>HORISTA (%)</t>
  </si>
  <si>
    <t>MENSALISTA (%)</t>
  </si>
  <si>
    <t xml:space="preserve">GRUPO  A 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</si>
  <si>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</si>
  <si>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</si>
  <si>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</si>
  <si>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</si>
  <si>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</si>
  <si>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</si>
  <si>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</si>
  <si>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</si>
  <si>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</si>
  <si>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</si>
  <si>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</si>
  <si>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</si>
  <si>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</si>
  <si>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</si>
  <si>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</si>
  <si>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</si>
  <si>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</si>
  <si>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</si>
  <si>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</si>
  <si>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</si>
  <si>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</si>
  <si>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</si>
  <si>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</si>
  <si>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</si>
  <si>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</si>
  <si>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</si>
  <si>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</si>
  <si>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</si>
  <si>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</si>
  <si>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</si>
  <si>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</si>
  <si>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</si>
  <si>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</si>
  <si>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</si>
  <si>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</si>
  <si>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</si>
  <si>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</si>
  <si>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</si>
  <si>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</si>
  <si>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</si>
  <si>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</si>
  <si>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</si>
  <si>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</si>
  <si>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</si>
  <si>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</si>
  <si>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</si>
  <si>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</si>
  <si>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</si>
  <si>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</si>
  <si>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</si>
  <si>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</si>
  <si>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</si>
  <si>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</si>
  <si>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</si>
  <si>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</si>
  <si>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</si>
  <si>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</si>
  <si>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</si>
  <si>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</si>
  <si>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</si>
  <si>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</si>
  <si>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</si>
  <si>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</si>
  <si>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TOTAL DOS ENCARGOS (A+B+C+D)</t>
  </si>
  <si>
    <t>FONTE: SINAPI - SISTEMA NACIONAL DE PESQUISA DE CUSTOS E ÍNDICES DA CONSTRUÇÃO CIVIL</t>
  </si>
  <si>
    <t>SINAPI- SISTEMA NACIONAL DE PESQUISAS DE CUSTO E ÍNDICES DA CONSTRUÇÃO CIVIL</t>
  </si>
  <si>
    <t>ENCARGOS SOCIAIS SOBRE PREÇOS DA MÃO DE OBRA HORISTA E MENSALISTA (COM DESONERAÇÃO)</t>
  </si>
  <si>
    <t>UF: PI</t>
  </si>
  <si>
    <t>Vigência a partir de: 10/2020</t>
  </si>
  <si>
    <t>HORISTA (%): 83.37%</t>
  </si>
  <si>
    <t>MENSALISTA (%): 47,61%</t>
  </si>
  <si>
    <t>ITEM</t>
  </si>
  <si>
    <t>COMPONENTE DO BDI</t>
  </si>
  <si>
    <t>PERCENTUAL</t>
  </si>
  <si>
    <t>BENEFÍCIOS</t>
  </si>
  <si>
    <t>LUCRO</t>
  </si>
  <si>
    <t>CA</t>
  </si>
  <si>
    <t>CUSTOS ADMINISTRATIVOS</t>
  </si>
  <si>
    <t>DESPESAS COM A ADMINISTRAÇÃO CENTRAL</t>
  </si>
  <si>
    <t xml:space="preserve">GARANTIAS E SEGUROS </t>
  </si>
  <si>
    <t>RISCOS</t>
  </si>
  <si>
    <t>CF</t>
  </si>
  <si>
    <t>CUSTOS FINANCEIROS</t>
  </si>
  <si>
    <t>DESPESAS FINANCEIRAS</t>
  </si>
  <si>
    <t>IT</t>
  </si>
  <si>
    <t>IMPOSTOS</t>
  </si>
  <si>
    <t>PIS</t>
  </si>
  <si>
    <t>COFINS</t>
  </si>
  <si>
    <t>CONTRIBUIÇÃO PREVIDENCIÁRIA PARA RECEITA BRUTA</t>
  </si>
  <si>
    <t>TOTAL</t>
  </si>
  <si>
    <t>BONIFICAÇÕES E DESPESAS INDIRETAS</t>
  </si>
  <si>
    <t>LEIS SOCIAIS  COM DESONERAÇÃO:</t>
  </si>
  <si>
    <t>H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</si>
  <si>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</si>
  <si>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</si>
  <si>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</si>
  <si>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</si>
  <si>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>ORÇAMENTO SINTÉTICO</t>
  </si>
  <si>
    <t xml:space="preserve">      CURVA ABC DE SERVIÇOS</t>
  </si>
  <si>
    <t>COMPOSIÇÕES ANÁLITICAS</t>
  </si>
  <si>
    <t>MEMORIAL DESCRITIVO</t>
  </si>
  <si>
    <t>DESCRIÇÃO DO ITEM</t>
  </si>
  <si>
    <t>QNT</t>
  </si>
  <si>
    <t>UND</t>
  </si>
  <si>
    <t>und</t>
  </si>
  <si>
    <t>ITENS RELEVANTES</t>
  </si>
  <si>
    <t>Peso (%)</t>
  </si>
  <si>
    <t xml:space="preserve">         PLANILHA RESUMO</t>
  </si>
  <si>
    <t>COMPOSIÇÃO DA ADMINISTRAÇÃO LOCAL DA OBRA</t>
  </si>
  <si>
    <t>Referência</t>
  </si>
  <si>
    <t>Und.</t>
  </si>
  <si>
    <t xml:space="preserve">Custo Unitário </t>
  </si>
  <si>
    <t>Custo Total</t>
  </si>
  <si>
    <t xml:space="preserve">SINAPI </t>
  </si>
  <si>
    <t>Valor Total da Administração</t>
  </si>
  <si>
    <t>Valor da Obra (Escola Padrão)</t>
  </si>
  <si>
    <t>Porcentagem da Administração da Obra</t>
  </si>
  <si>
    <t>PARCELA DE RELEVÂNCIA</t>
  </si>
  <si>
    <t xml:space="preserve"> 1 </t>
  </si>
  <si>
    <t>ADMINISTRAÇÃO DA OBRA</t>
  </si>
  <si>
    <t xml:space="preserve"> 2 </t>
  </si>
  <si>
    <t>SERVIÇOS INICIAIS</t>
  </si>
  <si>
    <t xml:space="preserve"> 2.1 </t>
  </si>
  <si>
    <t>IMPLANTAÇÃO</t>
  </si>
  <si>
    <t xml:space="preserve"> 3 </t>
  </si>
  <si>
    <t>DEMOLIÇÕES</t>
  </si>
  <si>
    <t xml:space="preserve"> 4 </t>
  </si>
  <si>
    <t xml:space="preserve"> 4.1 </t>
  </si>
  <si>
    <t>PINTURAS</t>
  </si>
  <si>
    <t xml:space="preserve"> 5 </t>
  </si>
  <si>
    <t xml:space="preserve"> 5.1 </t>
  </si>
  <si>
    <t xml:space="preserve"> 6 </t>
  </si>
  <si>
    <t>LIMPEZA DA OBRA</t>
  </si>
  <si>
    <t>Total Geral</t>
  </si>
  <si>
    <t xml:space="preserve"> 1.1 </t>
  </si>
  <si>
    <t xml:space="preserve"> SEDUC 1.1.1 </t>
  </si>
  <si>
    <t>Próprio</t>
  </si>
  <si>
    <t>ADMINISTRAÇÃO LOCAL - SERVIÇOS COMUNS</t>
  </si>
  <si>
    <t>MÊS</t>
  </si>
  <si>
    <t xml:space="preserve"> 2.1.1 </t>
  </si>
  <si>
    <t xml:space="preserve"> SEDUC 1.05 </t>
  </si>
  <si>
    <t>PLACA DE OBRA EM CHAPA DE ACO GALVANIZADO (Ref. SINAPI 01/2020: 74209/1)</t>
  </si>
  <si>
    <t>M²</t>
  </si>
  <si>
    <t xml:space="preserve"> 2.1.2 </t>
  </si>
  <si>
    <t xml:space="preserve"> 98525 </t>
  </si>
  <si>
    <t>SINAPI</t>
  </si>
  <si>
    <t>LIMPEZA MECANIZADA DE CAMADA VEGETAL, VEGETAÇÃO E PEQUENAS ÁRVORES (DIÂMETRO DE TRONCO MENOR QUE 0,20 M), COM TRATOR DE ESTEIRAS.AF_05/2018</t>
  </si>
  <si>
    <t>m²</t>
  </si>
  <si>
    <t xml:space="preserve"> 3.1 </t>
  </si>
  <si>
    <t xml:space="preserve"> SEDUC 01.22 </t>
  </si>
  <si>
    <t>Remoção de pintura látex (raspagem e/ou lixamento e/ou escovação) (Ref.ORSE 7725)</t>
  </si>
  <si>
    <t xml:space="preserve"> 4.1.1 </t>
  </si>
  <si>
    <t xml:space="preserve"> 88497 </t>
  </si>
  <si>
    <t>APLICAÇÃO E LIXAMENTO DE MASSA LÁTEX EM PAREDES, DUAS DEMÃOS. AF_06/2014</t>
  </si>
  <si>
    <t xml:space="preserve"> 4.1.2 </t>
  </si>
  <si>
    <t xml:space="preserve"> 88489 </t>
  </si>
  <si>
    <t>APLICAÇÃO MANUAL DE PINTURA COM TINTA LÁTEX ACRÍLICA EM PAREDES, DUAS DEMÃOS. AF_06/2014</t>
  </si>
  <si>
    <t xml:space="preserve"> 5.1.1 </t>
  </si>
  <si>
    <t xml:space="preserve"> 88415 </t>
  </si>
  <si>
    <t>APLICAÇÃO MANUAL DE FUNDO SELADOR ACRÍLICO EM PAREDES EXTERNAS DE CASAS. AF_06/2014</t>
  </si>
  <si>
    <t xml:space="preserve"> 6.1 </t>
  </si>
  <si>
    <t xml:space="preserve"> 99803 </t>
  </si>
  <si>
    <t>LIMPEZA DE PISO CERÂMICO OU PORCELANATO COM PANO ÚMIDO. AF_04/2019</t>
  </si>
  <si>
    <t>Total Por Etapa</t>
  </si>
  <si>
    <t>30 DIAS</t>
  </si>
  <si>
    <t>60 DIAS</t>
  </si>
  <si>
    <t/>
  </si>
  <si>
    <t>Porcentagem</t>
  </si>
  <si>
    <t>Custo</t>
  </si>
  <si>
    <t>Porcentagem Acumulado</t>
  </si>
  <si>
    <t xml:space="preserve"> 100,0%</t>
  </si>
  <si>
    <t>Custo Acumulado</t>
  </si>
  <si>
    <t xml:space="preserve">                                   CRONOGRAMA FÍSICO FINANCEIRO</t>
  </si>
  <si>
    <t>Tipo</t>
  </si>
  <si>
    <t>Valor  Unit</t>
  </si>
  <si>
    <t>Peso Acumulado (%)</t>
  </si>
  <si>
    <t>PINT - PINTURAS</t>
  </si>
  <si>
    <t>SEDI - SERVIÇOS DIVERSOS</t>
  </si>
  <si>
    <t xml:space="preserve"> 2,0</t>
  </si>
  <si>
    <t xml:space="preserve"> 4,5</t>
  </si>
  <si>
    <t>URBA - URBANIZAÇÃO</t>
  </si>
  <si>
    <t xml:space="preserve"> 1.066,45</t>
  </si>
  <si>
    <t xml:space="preserve"> 100,00</t>
  </si>
  <si>
    <t>Composição</t>
  </si>
  <si>
    <t>Composição Auxiliar</t>
  </si>
  <si>
    <t>MO sem LS =&gt;</t>
  </si>
  <si>
    <t>LS =&gt;</t>
  </si>
  <si>
    <t>MO com LS =&gt;</t>
  </si>
  <si>
    <t>Valor do BDI =&gt;</t>
  </si>
  <si>
    <t>Valor com BDI =&gt;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</si>
  <si>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</si>
  <si>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</si>
  <si>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</si>
  <si>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</si>
  <si>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</si>
  <si>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</si>
  <si>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</si>
  <si>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</si>
  <si>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>Insumo</t>
  </si>
  <si>
    <t xml:space="preserve"> 00004417 </t>
  </si>
  <si>
    <t>SARRAFO NAO APARELHADO *2,5 X 7* CM, EM MACARANDUBA, ANGELIM OU EQUIVALENTE DA REGIAO -  BRUTA</t>
  </si>
  <si>
    <t>Material</t>
  </si>
  <si>
    <t>M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</si>
  <si>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</si>
  <si>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</si>
  <si>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</si>
  <si>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</si>
  <si>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</si>
  <si>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</si>
  <si>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>KG</t>
  </si>
  <si>
    <t>OBRA: REFORMA DA UNIDADE ZEZITA SAMPAIO</t>
  </si>
  <si>
    <t>MUNICÍPIO: BURITI DOS LOPES</t>
  </si>
  <si>
    <t>MUNICÍPIO: BURITI DOS LOPES/PI</t>
  </si>
  <si>
    <t>OBRA: REFORMA DA UNIDADE ESCOLAR ZEZITA SAMPAIO</t>
  </si>
  <si>
    <t xml:space="preserve">REMOÇÃO DE PINTURA POR TODA A EDIFICAÇÃO PARA NOVA PINTURA </t>
  </si>
  <si>
    <t xml:space="preserve"> 1,13</t>
  </si>
  <si>
    <t>MUNICÍPIO: BURITI DOSLOPES/PI</t>
  </si>
  <si>
    <t>Ampliação</t>
  </si>
  <si>
    <t xml:space="preserve">TEMPO DE OBRA: 2 MESES </t>
  </si>
  <si>
    <t xml:space="preserve">PADRÃO SEDUC: 3,00X1,50 METROS </t>
  </si>
  <si>
    <t xml:space="preserve">TODA A ÁREA DO TERRENO NÃO CONSTRUÍDA </t>
  </si>
  <si>
    <t xml:space="preserve">A OBRA DEVERÁ SER ENTREGUE LIMPA </t>
  </si>
  <si>
    <t>ISS - ALÍQUOTA: BURITI DOS LOPES</t>
  </si>
  <si>
    <t xml:space="preserve">MUNICÍPIO: BURITI DOS LOPES </t>
  </si>
  <si>
    <t>60 (SESSENTA) DIAS CORRIDOS</t>
  </si>
  <si>
    <t>01 de julho de 2021</t>
  </si>
  <si>
    <t>DATA-BASE: SINAPI - 03/2021 - Piauí
ORSE - 03/2021 - Sergipe
SEINFRA - 027 - Ceará</t>
  </si>
  <si>
    <t>REFORMA DE ESCOLA</t>
  </si>
  <si>
    <t>ARGAMASSADOS</t>
  </si>
  <si>
    <t xml:space="preserve"> 4.2 </t>
  </si>
  <si>
    <t>REVESTIMENTO</t>
  </si>
  <si>
    <t xml:space="preserve"> 4.3 </t>
  </si>
  <si>
    <t>MUROS E FACHADAS</t>
  </si>
  <si>
    <t xml:space="preserve"> 5.2 </t>
  </si>
  <si>
    <t xml:space="preserve"> 5.3 </t>
  </si>
  <si>
    <t>REVESTIMENTOS</t>
  </si>
  <si>
    <t xml:space="preserve"> 5.4 </t>
  </si>
  <si>
    <t xml:space="preserve"> 3.2 </t>
  </si>
  <si>
    <t xml:space="preserve"> 97631 </t>
  </si>
  <si>
    <t>DEMOLIÇÃO DE ARGAMASSAS, DE FORMA MANUAL, SEM REAPROVEITAMENTO. AF_12/2017</t>
  </si>
  <si>
    <t xml:space="preserve"> 87878 </t>
  </si>
  <si>
    <t>CHAPISCO APLICADO EM ALVENARIAS E ESTRUTURAS DE CONCRETO INTERNAS, COM COLHER DE PEDREIRO.  ARGAMASSA TRAÇO 1:3 COM PREPARO MANUAL. AF_06/2014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</si>
  <si>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</si>
  <si>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</si>
  <si>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 xml:space="preserve"> 4.2.1 </t>
  </si>
  <si>
    <t xml:space="preserve"> SEDUC 01.38 </t>
  </si>
  <si>
    <t>REVESTIMENTO CERÂMICO PARA PAREDES INTERNAS COM PLACAS TIPO ESMALTADA EXTRA DE DIMENSÕES 10X10 CM COR BRANCA APLICADAS EM AMBIENTES DE ÁREA MAIOR QUE 5 M² A MEIA ALTURA DAS PAREDES. AF_06/2014 (Ref. SINAPI 87267)</t>
  </si>
  <si>
    <t xml:space="preserve"> 4.2.2 </t>
  </si>
  <si>
    <t xml:space="preserve"> SEDUC 01.39 </t>
  </si>
  <si>
    <t>REVESTIMENTO CERÂMICO PARA PAREDES INTERNAS COM PLACAS TIPO ESMALTADA EXTRA DE DIMENSÕES 10X10 CM  COR VERDE APLICADAS EM AMBIENTES DE ÁREA MAIOR QUE 5 M² A MEIA ALTURA DAS PAREDES. AF_06/2014 (Ref. SINAPI 87267)</t>
  </si>
  <si>
    <t xml:space="preserve"> 4.3.1 </t>
  </si>
  <si>
    <t xml:space="preserve"> 4.3.2 </t>
  </si>
  <si>
    <t xml:space="preserve"> 5.2.1 </t>
  </si>
  <si>
    <t xml:space="preserve"> 5.2.2 </t>
  </si>
  <si>
    <t xml:space="preserve"> 5.3.1 </t>
  </si>
  <si>
    <t xml:space="preserve"> SEDUC 02.33 </t>
  </si>
  <si>
    <t>REVESTIMENTO TIJOLINHO BOCA DE SAPO EM FACHADA FRONTAL (Ref. SBC 121360)</t>
  </si>
  <si>
    <t xml:space="preserve"> 5.4.1 </t>
  </si>
  <si>
    <t xml:space="preserve"> 5.4.2 </t>
  </si>
  <si>
    <t xml:space="preserve"> 6.2 </t>
  </si>
  <si>
    <t xml:space="preserve"> 72897 </t>
  </si>
  <si>
    <t>CARGA MANUAL DE ENTULHO EM CAMINHAO BASCULANTE 6 M3</t>
  </si>
  <si>
    <t xml:space="preserve"> 6.3 </t>
  </si>
  <si>
    <t xml:space="preserve"> 72900 </t>
  </si>
  <si>
    <t>TRANSPORTE DE ENTULHO COM CAMINHAO BASCULANTE 6 M3, RODOVIA PAVIMENTADA, DMT 0,5 A 1,0 KM</t>
  </si>
  <si>
    <t>REVE - REVESTIMENTO E TRATAMENTO DE SUPERFÍCIES</t>
  </si>
  <si>
    <t xml:space="preserve"> 583,22</t>
  </si>
  <si>
    <t xml:space="preserve"> 2.563,74</t>
  </si>
  <si>
    <t xml:space="preserve"> 655,88</t>
  </si>
  <si>
    <t xml:space="preserve"> 1.055,13</t>
  </si>
  <si>
    <t xml:space="preserve"> 44,15</t>
  </si>
  <si>
    <t xml:space="preserve"> 4,83</t>
  </si>
  <si>
    <t xml:space="preserve"> 90,80</t>
  </si>
  <si>
    <t xml:space="preserve"> 1.508,61</t>
  </si>
  <si>
    <t xml:space="preserve"> 2,57</t>
  </si>
  <si>
    <t xml:space="preserve"> 93,37</t>
  </si>
  <si>
    <t xml:space="preserve"> 1,86</t>
  </si>
  <si>
    <t xml:space="preserve"> 95,23</t>
  </si>
  <si>
    <t xml:space="preserve"> 28,51</t>
  </si>
  <si>
    <t xml:space="preserve"> 1,38</t>
  </si>
  <si>
    <t>SERP - SERVIÇOS PRELIMINARES</t>
  </si>
  <si>
    <t xml:space="preserve"> 97,75</t>
  </si>
  <si>
    <t xml:space="preserve"> 98,88</t>
  </si>
  <si>
    <t xml:space="preserve"> 428,39</t>
  </si>
  <si>
    <t xml:space="preserve"> 0,47</t>
  </si>
  <si>
    <t xml:space="preserve"> 99,35</t>
  </si>
  <si>
    <t>MOVT - MOVIMENTO DE TERRA</t>
  </si>
  <si>
    <t xml:space="preserve"> 20,0</t>
  </si>
  <si>
    <t xml:space="preserve"> 0,32</t>
  </si>
  <si>
    <t xml:space="preserve"> 99,67</t>
  </si>
  <si>
    <t xml:space="preserve"> 0,24</t>
  </si>
  <si>
    <t xml:space="preserve"> 99,91</t>
  </si>
  <si>
    <t xml:space="preserve"> 0,09</t>
  </si>
  <si>
    <t xml:space="preserve"> 88309 </t>
  </si>
  <si>
    <t>PEDREIRO COM ENCARGOS COMPLEMENTARES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</si>
  <si>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</si>
  <si>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</si>
  <si>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</si>
  <si>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</si>
  <si>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</si>
  <si>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</si>
  <si>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00000536 </t>
  </si>
  <si>
    <t>REVESTIMENTO EM CERAMICA ESMALTADA EXTRA, PEI MENOR OU IGUAL A 3, FORMATO MENOR OU IGUAL A 2025 CM2</t>
  </si>
  <si>
    <t>UN</t>
  </si>
  <si>
    <t xml:space="preserve"> 00001379 </t>
  </si>
  <si>
    <t>CIMENTO PORTLAND COMPOSTO CP II-32</t>
  </si>
  <si>
    <t xml:space="preserve"> 00000370 </t>
  </si>
  <si>
    <t>AREIA MEDIA - POSTO JAZIDA/FORNECEDOR (RETIRADO NA JAZIDA, SEM TRANSPORTE)</t>
  </si>
  <si>
    <t xml:space="preserve"> 004095 </t>
  </si>
  <si>
    <t>SBC</t>
  </si>
  <si>
    <t>TIJOLO FURADO DE BARRO (LAJOTA) 6 FUROS 9 x 14 x 29cm</t>
  </si>
  <si>
    <t xml:space="preserve">SINAPI - 03/2021 - Piauí, ORSE - 03/2021 - Sergipe, SEINFRA - 027 - Ceará </t>
  </si>
  <si>
    <t>03 de julho de 2021</t>
  </si>
  <si>
    <t>DEMOLIÇÃO DE ARGAMASSAS NAS SALAS DE AULAS E BANHEIROS DA ESCOLA PARA A REFORMA PADRÃO SEDUC. CONFORME PROJETO ARQUITETÔNICO</t>
  </si>
  <si>
    <t>CHAPISCO À SER APLICADO NAS SALAS E BANHEIROS PARA A REFORMA PADRÃO SEDUC. CONFORME PROJETO ARQUITETONICO</t>
  </si>
  <si>
    <t>EMBOÇO À SER APLICADO NAS SALAS E BANHEIROS PARA A REFORMA PADRÃO SEDUC. CONFORME PROJETO ARQUITETONICO</t>
  </si>
  <si>
    <t>REVESTIMENTO CERÂMICO NA COR BRANCA À SER APLICADO NAS SALAS E BANHEIROS PARA A REFORMA PADRÃO SEDUC. CONFORME PROJETO ARQUITETONICO</t>
  </si>
  <si>
    <t>REVESTIMENTO CERÂMICO NA COR VERDE À SER APLICADO NAS SALAS E BANHEIROS PARA A REFORMA PADRÃO SEDUC. CONFORME PROJETO ARQUITETONICO</t>
  </si>
  <si>
    <t>LIXAMENTO DA PINTURA EXISTENTE À EXECUTAR NOS AMBIENTES INTERNOS DA ESCOLA. CONFORME PROJETO ARQUITETONICO</t>
  </si>
  <si>
    <t>PINTURA À EXECUTAR NOS AMBIENTES INTERNOS DA ESCOLA. CONFORME PROJETO ARQUITETONICO</t>
  </si>
  <si>
    <t>DEMOLIÇÃO DE ARGAMASSAS NA FACHADA FRONTAL DA ESCOLA, NA QUAL SERÁ APLICADO O REVESTIMENTO TIJOLINHO. CONFORME PROJETO ARQUITETONICO</t>
  </si>
  <si>
    <t>CHAPISCO À SER APLICADO NA FACHADA FRONTAL DA ESCOLA, NA QUAL SERÁ APLICADO O REVESTIMENTO TIJOLINHO. CONFORME PROJETO ARQUITETONICO</t>
  </si>
  <si>
    <t>REBOCO À SER APLICADO NA FACHADA FRONTAL DA ESCOLA, NA QUAL SERÁ APLICADO O REVESTIMENTO TIJOLINHO. CONFORME PROJETO ARQUITETONICO</t>
  </si>
  <si>
    <t>REVESTIMENTO TIJOLINHO APLICADO NA FACHADA FRONTAL DA ESCOLA. CONFORM PROJETO ARQUITETÔNICO</t>
  </si>
  <si>
    <t>SELADOR À SER APLICADO NAS FACHADAS DA ESCOLA E NO MURO. CONFORME PROJETO ARQUITETONICO</t>
  </si>
  <si>
    <t>PINTURA À SER APLICADO NAS FACHADAS DA ESCOLA E NO MURO. CONFORME PROJETO ARQUITETONICO</t>
  </si>
  <si>
    <t>O ENTULHO PRODUZIDO DEVERÁ TER DESTINAÇÃO CORRETA</t>
  </si>
  <si>
    <t>TRANSPORTE DO ENTULHO E DESTINAÇÃO CORRETA</t>
  </si>
  <si>
    <t>ORÇAMENTO E PLANEJAMENTO</t>
  </si>
  <si>
    <t>UNIDADE DE GESTÃO DA REDE FÍSICA - UGERF</t>
  </si>
  <si>
    <t>OBRA: REFORMA U. E. ZEZITA SAMPAIO</t>
  </si>
  <si>
    <t>Descrição: Reforma de pintura e troca dos revestimentos - Padrão Seduc</t>
  </si>
  <si>
    <t>LOCAL: BURITI DOS LOPES/PI</t>
  </si>
  <si>
    <t>Teresina, julho de 2021.</t>
  </si>
  <si>
    <t>COMPOSIÇÃO DO BDI - DESONERADO</t>
  </si>
  <si>
    <t>ISS* (60% do município)</t>
  </si>
  <si>
    <t>BDI = 26,35%</t>
  </si>
  <si>
    <t xml:space="preserve"> 100,00%
 5.342,38</t>
  </si>
  <si>
    <t xml:space="preserve"> 48,04%
 2.566,48</t>
  </si>
  <si>
    <t xml:space="preserve"> 51,96%
 2.775,90</t>
  </si>
  <si>
    <t xml:space="preserve"> 100,00%
 2.103,50</t>
  </si>
  <si>
    <t xml:space="preserve"> 100,00%
 9.029,77</t>
  </si>
  <si>
    <t xml:space="preserve"> 100,00%
 99.235,35</t>
  </si>
  <si>
    <t xml:space="preserve"> 58,63%
 58.182,96</t>
  </si>
  <si>
    <t xml:space="preserve"> 41,37%
 41.052,39</t>
  </si>
  <si>
    <t xml:space="preserve"> 100,00%
 25.282,80</t>
  </si>
  <si>
    <t xml:space="preserve"> 100,00%
 45.274,13</t>
  </si>
  <si>
    <t xml:space="preserve"> 60,00%
 27.164,48</t>
  </si>
  <si>
    <t xml:space="preserve"> 40,00%
 18.109,65</t>
  </si>
  <si>
    <t xml:space="preserve"> 100,00%
 28.678,42</t>
  </si>
  <si>
    <t xml:space="preserve"> 20,00%
 5.735,68</t>
  </si>
  <si>
    <t xml:space="preserve"> 80,00%
 22.942,74</t>
  </si>
  <si>
    <t xml:space="preserve"> 100,00%
 35.950,45</t>
  </si>
  <si>
    <t xml:space="preserve"> 3,37%
 1.212,71</t>
  </si>
  <si>
    <t xml:space="preserve"> 96,63%
 34.737,74</t>
  </si>
  <si>
    <t xml:space="preserve"> 100,00%
 117,88</t>
  </si>
  <si>
    <t xml:space="preserve"> 100,00%
 1.824,71</t>
  </si>
  <si>
    <t xml:space="preserve"> 60,00%
 1.094,83</t>
  </si>
  <si>
    <t xml:space="preserve"> 40,00%
 729,88</t>
  </si>
  <si>
    <t xml:space="preserve"> 100,00%
 10.503,72</t>
  </si>
  <si>
    <t xml:space="preserve"> 100,00%
 23.504,14</t>
  </si>
  <si>
    <t xml:space="preserve"> 100,00%
 1.340,37</t>
  </si>
  <si>
    <t xml:space="preserve"> 47,77%</t>
  </si>
  <si>
    <t xml:space="preserve"> 52,23%</t>
  </si>
  <si>
    <t xml:space="preserve"> 73.095,42</t>
  </si>
  <si>
    <t xml:space="preserve"> 79.906,40</t>
  </si>
  <si>
    <t xml:space="preserve"> 73.095,41</t>
  </si>
  <si>
    <t xml:space="preserve"> 153.001,82</t>
  </si>
  <si>
    <t xml:space="preserve"> 74,01</t>
  </si>
  <si>
    <t xml:space="preserve"> 43.164,11</t>
  </si>
  <si>
    <t xml:space="preserve"> 28,21</t>
  </si>
  <si>
    <t xml:space="preserve"> 12,97</t>
  </si>
  <si>
    <t xml:space="preserve"> 33.251,70</t>
  </si>
  <si>
    <t xml:space="preserve"> 21,73</t>
  </si>
  <si>
    <t xml:space="preserve"> 49,94</t>
  </si>
  <si>
    <t xml:space="preserve"> 37,00</t>
  </si>
  <si>
    <t xml:space="preserve"> 24.267,56</t>
  </si>
  <si>
    <t xml:space="preserve"> 15,86</t>
  </si>
  <si>
    <t xml:space="preserve"> 65,81</t>
  </si>
  <si>
    <t xml:space="preserve"> 14,21</t>
  </si>
  <si>
    <t xml:space="preserve"> 14.993,39</t>
  </si>
  <si>
    <t xml:space="preserve"> 9,80</t>
  </si>
  <si>
    <t xml:space="preserve"> 75,60</t>
  </si>
  <si>
    <t xml:space="preserve"> 237,91</t>
  </si>
  <si>
    <t xml:space="preserve"> 10.503,72</t>
  </si>
  <si>
    <t xml:space="preserve"> 6,87</t>
  </si>
  <si>
    <t xml:space="preserve"> 82,47</t>
  </si>
  <si>
    <t xml:space="preserve"> 7,01</t>
  </si>
  <si>
    <t xml:space="preserve"> 7.396,46</t>
  </si>
  <si>
    <t xml:space="preserve"> 87,30</t>
  </si>
  <si>
    <t xml:space="preserve"> 2.671,19</t>
  </si>
  <si>
    <t xml:space="preserve"> 5.342,38</t>
  </si>
  <si>
    <t xml:space="preserve"> 3,49</t>
  </si>
  <si>
    <t xml:space="preserve"> 2,61</t>
  </si>
  <si>
    <t xml:space="preserve"> 3.937,47</t>
  </si>
  <si>
    <t xml:space="preserve"> 4,33</t>
  </si>
  <si>
    <t xml:space="preserve"> 2.839,96</t>
  </si>
  <si>
    <t xml:space="preserve"> 2.110,02</t>
  </si>
  <si>
    <t xml:space="preserve"> 96,60</t>
  </si>
  <si>
    <t xml:space="preserve"> 2,67</t>
  </si>
  <si>
    <t xml:space="preserve"> 1.751,19</t>
  </si>
  <si>
    <t xml:space="preserve"> 1,14</t>
  </si>
  <si>
    <t xml:space="preserve"> 384,50</t>
  </si>
  <si>
    <t xml:space="preserve"> 1.730,25</t>
  </si>
  <si>
    <t xml:space="preserve"> 1,69</t>
  </si>
  <si>
    <t xml:space="preserve"> 723,97</t>
  </si>
  <si>
    <t xml:space="preserve"> 24,27</t>
  </si>
  <si>
    <t xml:space="preserve"> 485,40</t>
  </si>
  <si>
    <t xml:space="preserve"> 0,35</t>
  </si>
  <si>
    <t xml:space="preserve"> 373,25</t>
  </si>
  <si>
    <t xml:space="preserve"> 6,55</t>
  </si>
  <si>
    <t xml:space="preserve"> 131,00</t>
  </si>
  <si>
    <t>TOTAL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</si>
</sst>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\-??_);_(@_)"/>
    <numFmt numFmtId="165" formatCode="dd/mm/yy"/>
    <numFmt numFmtId="166" formatCode="#,##0.0000000"/>
    <numFmt numFmtId="167" formatCode="#,##0.00\ %"/>
  </numFmts>
  <fonts count="2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sz val="10"/>
      <name val="Calibri"/>
      <family val="2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1"/>
      <name val="Arial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8"/>
      <name val="Arial"/>
      <family val="1"/>
    </font>
    <font>
      <sz val="10"/>
      <color rgb="FF000000"/>
      <name val="Arial"/>
      <family val="1"/>
    </font>
    <font>
      <sz val="10"/>
      <color rgb="FF000000"/>
      <name val="Times New Roman"/>
      <family val="1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5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14999847407452621"/>
      </right>
      <top/>
      <bottom style="thin">
        <color rgb="FFCCCCCC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/>
      <bottom style="thin">
        <color theme="0" tint="-0.14999847407452621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21" fillId="0" borderId="0"/>
    <xf numFmtId="0" fontId="1" fillId="0" borderId="0"/>
    <xf numFmtId="43" fontId="1" fillId="0" borderId="0" applyFont="0" applyFill="0" applyBorder="0" applyAlignment="0" applyProtection="0"/>
  </cellStyleXfs>
  <cellXfs count="305">
    <xf numFmtId="0" fontId="0" fillId="0" borderId="0" xfId="0"/>
    <xf numFmtId="0" fontId="5" fillId="0" borderId="0" xfId="0" applyFont="1"/>
    <xf numFmtId="0" fontId="4" fillId="3" borderId="2" xfId="0" applyFont="1" applyFill="1" applyBorder="1" applyAlignment="1"/>
    <xf numFmtId="0" fontId="5" fillId="0" borderId="0" xfId="0" applyFont="1"/>
    <xf numFmtId="0" fontId="8" fillId="6" borderId="3" xfId="3" applyFont="1" applyFill="1" applyBorder="1" applyAlignment="1">
      <alignment horizontal="center" vertical="center"/>
    </xf>
    <xf numFmtId="14" fontId="8" fillId="6" borderId="3" xfId="3" applyNumberFormat="1" applyFont="1" applyFill="1" applyBorder="1" applyAlignment="1">
      <alignment horizontal="center" vertical="center"/>
    </xf>
    <xf numFmtId="14" fontId="8" fillId="6" borderId="11" xfId="2" applyNumberFormat="1" applyFont="1" applyFill="1" applyBorder="1" applyAlignment="1" applyProtection="1">
      <alignment horizontal="center" vertical="center"/>
      <protection locked="0"/>
    </xf>
    <xf numFmtId="0" fontId="8" fillId="6" borderId="6" xfId="3" applyFont="1" applyFill="1" applyBorder="1" applyAlignment="1">
      <alignment horizontal="center" vertical="center"/>
    </xf>
    <xf numFmtId="10" fontId="8" fillId="6" borderId="12" xfId="2" applyNumberFormat="1" applyFont="1" applyFill="1" applyBorder="1" applyAlignment="1" applyProtection="1">
      <alignment vertical="center"/>
      <protection locked="0"/>
    </xf>
    <xf numFmtId="0" fontId="8" fillId="6" borderId="14" xfId="3" applyFont="1" applyFill="1" applyBorder="1" applyAlignment="1">
      <alignment horizontal="center" vertical="center" wrapText="1"/>
    </xf>
    <xf numFmtId="0" fontId="8" fillId="0" borderId="6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8" fillId="0" borderId="7" xfId="4" applyFont="1" applyBorder="1" applyAlignment="1">
      <alignment horizontal="center"/>
    </xf>
    <xf numFmtId="10" fontId="9" fillId="0" borderId="24" xfId="7" applyNumberFormat="1" applyFont="1" applyBorder="1"/>
    <xf numFmtId="0" fontId="8" fillId="0" borderId="15" xfId="5" applyFont="1" applyBorder="1" applyAlignment="1">
      <alignment horizontal="center"/>
    </xf>
    <xf numFmtId="0" fontId="8" fillId="0" borderId="26" xfId="5" applyFont="1" applyBorder="1"/>
    <xf numFmtId="10" fontId="8" fillId="0" borderId="26" xfId="5" applyNumberFormat="1" applyFont="1" applyBorder="1"/>
    <xf numFmtId="10" fontId="8" fillId="0" borderId="18" xfId="7" applyNumberFormat="1" applyFont="1" applyBorder="1"/>
    <xf numFmtId="0" fontId="9" fillId="0" borderId="15" xfId="5" applyFont="1" applyBorder="1" applyAlignment="1">
      <alignment horizontal="center"/>
    </xf>
    <xf numFmtId="0" fontId="9" fillId="0" borderId="26" xfId="5" applyFont="1" applyBorder="1"/>
    <xf numFmtId="0" fontId="8" fillId="0" borderId="15" xfId="5" applyFont="1" applyBorder="1" applyAlignment="1">
      <alignment horizontal="center" vertical="center"/>
    </xf>
    <xf numFmtId="0" fontId="8" fillId="0" borderId="26" xfId="5" applyFont="1" applyBorder="1" applyAlignment="1">
      <alignment horizontal="justify" vertical="top" wrapText="1"/>
    </xf>
    <xf numFmtId="0" fontId="9" fillId="0" borderId="17" xfId="5" applyFont="1" applyBorder="1"/>
    <xf numFmtId="0" fontId="9" fillId="0" borderId="30" xfId="5" applyFont="1" applyBorder="1" applyAlignment="1">
      <alignment horizontal="center" vertical="top" wrapText="1"/>
    </xf>
    <xf numFmtId="0" fontId="9" fillId="0" borderId="31" xfId="5" applyFont="1" applyBorder="1" applyAlignment="1">
      <alignment vertical="top" wrapText="1"/>
    </xf>
    <xf numFmtId="0" fontId="8" fillId="0" borderId="23" xfId="5" applyFont="1" applyBorder="1" applyAlignment="1">
      <alignment horizontal="center"/>
    </xf>
    <xf numFmtId="10" fontId="8" fillId="0" borderId="18" xfId="5" applyNumberFormat="1" applyFont="1" applyBorder="1"/>
    <xf numFmtId="10" fontId="8" fillId="0" borderId="17" xfId="5" applyNumberFormat="1" applyFont="1" applyBorder="1"/>
    <xf numFmtId="0" fontId="8" fillId="6" borderId="0" xfId="1" applyFont="1" applyFill="1" applyAlignment="1">
      <alignment vertical="center"/>
    </xf>
    <xf numFmtId="0" fontId="8" fillId="6" borderId="7" xfId="1" applyFont="1" applyFill="1" applyBorder="1" applyAlignment="1">
      <alignment vertical="center"/>
    </xf>
    <xf numFmtId="0" fontId="9" fillId="6" borderId="0" xfId="1" applyFont="1" applyFill="1" applyAlignment="1">
      <alignment vertical="center"/>
    </xf>
    <xf numFmtId="0" fontId="9" fillId="6" borderId="6" xfId="1" applyFont="1" applyFill="1" applyBorder="1" applyAlignment="1">
      <alignment vertical="center"/>
    </xf>
    <xf numFmtId="0" fontId="8" fillId="6" borderId="11" xfId="2" applyFont="1" applyFill="1" applyBorder="1" applyAlignment="1" applyProtection="1">
      <alignment horizontal="center" vertical="center" wrapText="1"/>
      <protection locked="0"/>
    </xf>
    <xf numFmtId="10" fontId="8" fillId="6" borderId="13" xfId="2" applyNumberFormat="1" applyFont="1" applyFill="1" applyBorder="1" applyAlignment="1" applyProtection="1">
      <alignment horizontal="center" vertical="top"/>
      <protection locked="0"/>
    </xf>
    <xf numFmtId="10" fontId="5" fillId="0" borderId="17" xfId="0" applyNumberFormat="1" applyFont="1" applyBorder="1"/>
    <xf numFmtId="10" fontId="4" fillId="9" borderId="17" xfId="0" applyNumberFormat="1" applyFont="1" applyFill="1" applyBorder="1"/>
    <xf numFmtId="10" fontId="5" fillId="10" borderId="38" xfId="0" applyNumberFormat="1" applyFont="1" applyFill="1" applyBorder="1"/>
    <xf numFmtId="0" fontId="5" fillId="6" borderId="38" xfId="0" applyFont="1" applyFill="1" applyBorder="1"/>
    <xf numFmtId="0" fontId="0" fillId="10" borderId="25" xfId="0" applyFill="1" applyBorder="1"/>
    <xf numFmtId="0" fontId="5" fillId="10" borderId="25" xfId="0" applyFont="1" applyFill="1" applyBorder="1"/>
    <xf numFmtId="0" fontId="5" fillId="6" borderId="25" xfId="0" applyFont="1" applyFill="1" applyBorder="1"/>
    <xf numFmtId="0" fontId="16" fillId="0" borderId="0" xfId="0" applyFont="1"/>
    <xf numFmtId="0" fontId="16" fillId="0" borderId="0" xfId="0" applyFont="1"/>
    <xf numFmtId="0" fontId="16" fillId="0" borderId="0" xfId="0" applyFont="1" applyBorder="1"/>
    <xf numFmtId="0" fontId="0" fillId="6" borderId="0" xfId="0" applyFill="1" applyBorder="1"/>
    <xf numFmtId="0" fontId="16" fillId="0" borderId="0" xfId="0" applyFont="1" applyFill="1"/>
    <xf numFmtId="0" fontId="0" fillId="6" borderId="0" xfId="0" applyFill="1"/>
    <xf numFmtId="0" fontId="9" fillId="0" borderId="17" xfId="5" applyFont="1" applyBorder="1" applyAlignment="1">
      <alignment horizontal="center"/>
    </xf>
    <xf numFmtId="0" fontId="9" fillId="0" borderId="17" xfId="5" applyFont="1" applyBorder="1" applyAlignment="1">
      <alignment horizontal="left"/>
    </xf>
    <xf numFmtId="165" fontId="9" fillId="0" borderId="17" xfId="5" applyNumberFormat="1" applyFont="1" applyBorder="1" applyAlignment="1">
      <alignment horizontal="center"/>
    </xf>
    <xf numFmtId="0" fontId="17" fillId="5" borderId="0" xfId="0" applyFont="1" applyFill="1" applyBorder="1" applyAlignment="1">
      <alignment wrapText="1"/>
    </xf>
    <xf numFmtId="0" fontId="17" fillId="5" borderId="0" xfId="0" applyFont="1" applyFill="1" applyBorder="1" applyAlignment="1">
      <alignment vertical="top" wrapText="1"/>
    </xf>
    <xf numFmtId="0" fontId="0" fillId="0" borderId="0" xfId="0"/>
    <xf numFmtId="0" fontId="14" fillId="5" borderId="0" xfId="0" applyFont="1" applyFill="1" applyAlignment="1">
      <alignment vertical="top" wrapText="1"/>
    </xf>
    <xf numFmtId="0" fontId="17" fillId="5" borderId="2" xfId="0" applyFont="1" applyFill="1" applyBorder="1" applyAlignment="1">
      <alignment vertical="center" wrapText="1"/>
    </xf>
    <xf numFmtId="0" fontId="16" fillId="6" borderId="0" xfId="0" applyFont="1" applyFill="1"/>
    <xf numFmtId="0" fontId="14" fillId="5" borderId="0" xfId="0" applyFont="1" applyFill="1" applyAlignment="1"/>
    <xf numFmtId="0" fontId="0" fillId="6" borderId="0" xfId="0" applyFill="1"/>
    <xf numFmtId="0" fontId="17" fillId="5" borderId="0" xfId="0" applyFont="1" applyFill="1" applyBorder="1" applyAlignment="1">
      <alignment vertical="center" wrapText="1"/>
    </xf>
    <xf numFmtId="0" fontId="15" fillId="5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14" fillId="5" borderId="0" xfId="0" applyFont="1" applyFill="1" applyAlignment="1">
      <alignment horizontal="left" wrapText="1"/>
    </xf>
    <xf numFmtId="0" fontId="0" fillId="0" borderId="0" xfId="0"/>
    <xf numFmtId="0" fontId="4" fillId="0" borderId="17" xfId="0" applyFont="1" applyBorder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4" borderId="39" xfId="0" applyFont="1" applyFill="1" applyBorder="1" applyAlignment="1">
      <alignment vertical="top" wrapText="1"/>
    </xf>
    <xf numFmtId="0" fontId="0" fillId="0" borderId="0" xfId="0"/>
    <xf numFmtId="0" fontId="14" fillId="6" borderId="0" xfId="0" applyFont="1" applyFill="1" applyAlignment="1">
      <alignment wrapText="1"/>
    </xf>
    <xf numFmtId="0" fontId="6" fillId="6" borderId="0" xfId="0" applyFont="1" applyFill="1" applyAlignment="1">
      <alignment vertical="top" wrapText="1"/>
    </xf>
    <xf numFmtId="0" fontId="4" fillId="6" borderId="0" xfId="0" applyFont="1" applyFill="1"/>
    <xf numFmtId="0" fontId="5" fillId="6" borderId="1" xfId="0" applyFont="1" applyFill="1" applyBorder="1" applyAlignment="1">
      <alignment horizontal="righ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 wrapText="1"/>
    </xf>
    <xf numFmtId="0" fontId="13" fillId="6" borderId="0" xfId="0" applyFont="1" applyFill="1" applyAlignment="1">
      <alignment horizontal="right" vertical="top" wrapText="1"/>
    </xf>
    <xf numFmtId="0" fontId="16" fillId="6" borderId="0" xfId="0" applyFont="1" applyFill="1" applyAlignment="1">
      <alignment horizontal="right"/>
    </xf>
    <xf numFmtId="0" fontId="5" fillId="6" borderId="0" xfId="0" applyFont="1" applyFill="1" applyAlignment="1">
      <alignment horizontal="right"/>
    </xf>
    <xf numFmtId="4" fontId="5" fillId="6" borderId="0" xfId="0" applyNumberFormat="1" applyFont="1" applyFill="1"/>
    <xf numFmtId="4" fontId="12" fillId="6" borderId="0" xfId="0" applyNumberFormat="1" applyFont="1" applyFill="1" applyAlignment="1">
      <alignment horizontal="right" vertical="top" wrapText="1"/>
    </xf>
    <xf numFmtId="10" fontId="4" fillId="6" borderId="0" xfId="0" applyNumberFormat="1" applyFont="1" applyFill="1"/>
    <xf numFmtId="4" fontId="13" fillId="0" borderId="1" xfId="0" applyNumberFormat="1" applyFont="1" applyFill="1" applyBorder="1" applyAlignment="1">
      <alignment horizontal="center" vertical="top" wrapText="1"/>
    </xf>
    <xf numFmtId="0" fontId="4" fillId="4" borderId="40" xfId="0" applyFont="1" applyFill="1" applyBorder="1" applyAlignment="1">
      <alignment horizontal="left" vertical="top" wrapText="1"/>
    </xf>
    <xf numFmtId="0" fontId="0" fillId="10" borderId="16" xfId="0" applyFill="1" applyBorder="1"/>
    <xf numFmtId="0" fontId="0" fillId="10" borderId="16" xfId="0" applyFont="1" applyFill="1" applyBorder="1"/>
    <xf numFmtId="0" fontId="0" fillId="10" borderId="25" xfId="0" applyFont="1" applyFill="1" applyBorder="1"/>
    <xf numFmtId="0" fontId="5" fillId="0" borderId="17" xfId="0" applyFont="1" applyFill="1" applyBorder="1" applyAlignment="1">
      <alignment horizontal="left"/>
    </xf>
    <xf numFmtId="0" fontId="5" fillId="0" borderId="17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wrapText="1"/>
    </xf>
    <xf numFmtId="0" fontId="17" fillId="5" borderId="0" xfId="0" applyFont="1" applyFill="1" applyAlignment="1">
      <alignment vertical="top" wrapText="1"/>
    </xf>
    <xf numFmtId="0" fontId="14" fillId="5" borderId="2" xfId="0" applyFont="1" applyFill="1" applyBorder="1" applyAlignment="1">
      <alignment vertical="top" wrapText="1"/>
    </xf>
    <xf numFmtId="0" fontId="4" fillId="6" borderId="44" xfId="0" applyFont="1" applyFill="1" applyBorder="1" applyAlignment="1">
      <alignment vertical="center" wrapText="1"/>
    </xf>
    <xf numFmtId="0" fontId="4" fillId="3" borderId="47" xfId="0" applyFont="1" applyFill="1" applyBorder="1" applyAlignment="1"/>
    <xf numFmtId="0" fontId="4" fillId="6" borderId="48" xfId="0" applyFont="1" applyFill="1" applyBorder="1" applyAlignment="1"/>
    <xf numFmtId="0" fontId="18" fillId="6" borderId="47" xfId="0" applyFont="1" applyFill="1" applyBorder="1" applyAlignment="1">
      <alignment vertical="center" wrapText="1"/>
    </xf>
    <xf numFmtId="0" fontId="14" fillId="6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4" fillId="2" borderId="2" xfId="0" applyFont="1" applyFill="1" applyBorder="1" applyAlignment="1">
      <alignment horizontal="left" wrapText="1"/>
    </xf>
    <xf numFmtId="0" fontId="0" fillId="0" borderId="0" xfId="0"/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right" vertical="top" wrapText="1"/>
    </xf>
    <xf numFmtId="0" fontId="20" fillId="12" borderId="50" xfId="0" applyFont="1" applyFill="1" applyBorder="1" applyAlignment="1">
      <alignment vertical="top" wrapText="1"/>
    </xf>
    <xf numFmtId="0" fontId="20" fillId="12" borderId="51" xfId="0" applyFont="1" applyFill="1" applyBorder="1" applyAlignment="1">
      <alignment vertical="top" wrapText="1"/>
    </xf>
    <xf numFmtId="0" fontId="20" fillId="0" borderId="17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/>
    </xf>
    <xf numFmtId="0" fontId="5" fillId="0" borderId="31" xfId="0" applyFont="1" applyFill="1" applyBorder="1"/>
    <xf numFmtId="0" fontId="0" fillId="0" borderId="32" xfId="0" applyBorder="1"/>
    <xf numFmtId="0" fontId="0" fillId="0" borderId="38" xfId="0" applyBorder="1"/>
    <xf numFmtId="0" fontId="4" fillId="3" borderId="2" xfId="0" applyFont="1" applyFill="1" applyBorder="1" applyAlignment="1">
      <alignment horizontal="left"/>
    </xf>
    <xf numFmtId="0" fontId="0" fillId="0" borderId="0" xfId="0"/>
    <xf numFmtId="4" fontId="12" fillId="11" borderId="1" xfId="0" applyNumberFormat="1" applyFont="1" applyFill="1" applyBorder="1" applyAlignment="1">
      <alignment horizontal="right" vertical="top" wrapText="1"/>
    </xf>
    <xf numFmtId="167" fontId="12" fillId="11" borderId="1" xfId="0" applyNumberFormat="1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right" vertical="top" wrapText="1"/>
    </xf>
    <xf numFmtId="167" fontId="20" fillId="12" borderId="1" xfId="0" applyNumberFormat="1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0" fillId="0" borderId="0" xfId="0"/>
    <xf numFmtId="0" fontId="12" fillId="11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right" vertical="top" wrapText="1"/>
    </xf>
    <xf numFmtId="0" fontId="20" fillId="11" borderId="42" xfId="0" applyFont="1" applyFill="1" applyBorder="1" applyAlignment="1">
      <alignment horizontal="right" vertical="top" wrapText="1"/>
    </xf>
    <xf numFmtId="0" fontId="20" fillId="11" borderId="43" xfId="0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4" fontId="20" fillId="12" borderId="1" xfId="0" applyNumberFormat="1" applyFont="1" applyFill="1" applyBorder="1" applyAlignment="1">
      <alignment horizontal="right" vertical="top" wrapText="1"/>
    </xf>
    <xf numFmtId="166" fontId="20" fillId="12" borderId="1" xfId="0" applyNumberFormat="1" applyFont="1" applyFill="1" applyBorder="1" applyAlignment="1">
      <alignment horizontal="right" vertical="top" wrapText="1"/>
    </xf>
    <xf numFmtId="0" fontId="20" fillId="12" borderId="49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center" vertical="top" wrapText="1"/>
    </xf>
    <xf numFmtId="0" fontId="13" fillId="13" borderId="1" xfId="0" applyFont="1" applyFill="1" applyBorder="1" applyAlignment="1">
      <alignment horizontal="right" vertical="top" wrapText="1"/>
    </xf>
    <xf numFmtId="4" fontId="13" fillId="13" borderId="1" xfId="0" applyNumberFormat="1" applyFont="1" applyFill="1" applyBorder="1" applyAlignment="1">
      <alignment horizontal="right" vertical="top" wrapText="1"/>
    </xf>
    <xf numFmtId="166" fontId="13" fillId="13" borderId="1" xfId="0" applyNumberFormat="1" applyFont="1" applyFill="1" applyBorder="1" applyAlignment="1">
      <alignment horizontal="right" vertical="top" wrapText="1"/>
    </xf>
    <xf numFmtId="0" fontId="13" fillId="14" borderId="1" xfId="0" applyFont="1" applyFill="1" applyBorder="1" applyAlignment="1">
      <alignment horizontal="center" vertical="top" wrapText="1"/>
    </xf>
    <xf numFmtId="0" fontId="13" fillId="14" borderId="1" xfId="0" applyFont="1" applyFill="1" applyBorder="1" applyAlignment="1">
      <alignment horizontal="right" vertical="top" wrapText="1"/>
    </xf>
    <xf numFmtId="4" fontId="13" fillId="14" borderId="1" xfId="0" applyNumberFormat="1" applyFont="1" applyFill="1" applyBorder="1" applyAlignment="1">
      <alignment horizontal="right" vertical="top" wrapText="1"/>
    </xf>
    <xf numFmtId="166" fontId="13" fillId="14" borderId="1" xfId="0" applyNumberFormat="1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left" vertical="top" wrapText="1"/>
    </xf>
    <xf numFmtId="0" fontId="13" fillId="5" borderId="0" xfId="0" applyFont="1" applyFill="1" applyAlignment="1">
      <alignment horizontal="center" vertical="top" wrapText="1"/>
    </xf>
    <xf numFmtId="4" fontId="13" fillId="5" borderId="0" xfId="0" applyNumberFormat="1" applyFont="1" applyFill="1" applyAlignment="1">
      <alignment horizontal="right" vertical="top" wrapText="1"/>
    </xf>
    <xf numFmtId="0" fontId="15" fillId="5" borderId="1" xfId="0" applyFont="1" applyFill="1" applyBorder="1" applyAlignment="1">
      <alignment horizontal="left" vertical="top" wrapText="1"/>
    </xf>
    <xf numFmtId="0" fontId="14" fillId="5" borderId="0" xfId="0" applyFont="1" applyFill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0" fontId="12" fillId="11" borderId="1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/>
    </xf>
    <xf numFmtId="0" fontId="20" fillId="12" borderId="1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left" vertical="top" wrapText="1"/>
    </xf>
    <xf numFmtId="0" fontId="13" fillId="5" borderId="0" xfId="0" applyFont="1" applyFill="1" applyAlignment="1">
      <alignment horizontal="right" vertical="top" wrapText="1"/>
    </xf>
    <xf numFmtId="0" fontId="13" fillId="14" borderId="1" xfId="0" applyFont="1" applyFill="1" applyBorder="1" applyAlignment="1">
      <alignment horizontal="left" vertical="top" wrapText="1"/>
    </xf>
    <xf numFmtId="0" fontId="0" fillId="0" borderId="0" xfId="0"/>
    <xf numFmtId="0" fontId="4" fillId="4" borderId="0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22" fillId="6" borderId="0" xfId="0" applyFont="1" applyFill="1" applyAlignment="1">
      <alignment horizontal="center" vertical="center"/>
    </xf>
    <xf numFmtId="0" fontId="22" fillId="6" borderId="0" xfId="0" applyFont="1" applyFill="1" applyAlignment="1">
      <alignment vertical="center"/>
    </xf>
    <xf numFmtId="0" fontId="0" fillId="6" borderId="14" xfId="0" applyFill="1" applyBorder="1"/>
    <xf numFmtId="0" fontId="0" fillId="6" borderId="54" xfId="0" applyFill="1" applyBorder="1"/>
    <xf numFmtId="0" fontId="0" fillId="6" borderId="55" xfId="0" applyFill="1" applyBorder="1"/>
    <xf numFmtId="4" fontId="5" fillId="0" borderId="17" xfId="0" applyNumberFormat="1" applyFont="1" applyFill="1" applyBorder="1"/>
    <xf numFmtId="0" fontId="20" fillId="0" borderId="17" xfId="0" applyFont="1" applyFill="1" applyBorder="1" applyAlignment="1">
      <alignment horizontal="right" wrapText="1"/>
    </xf>
    <xf numFmtId="0" fontId="4" fillId="6" borderId="19" xfId="10" applyFont="1" applyFill="1" applyBorder="1" applyAlignment="1">
      <alignment horizontal="center"/>
    </xf>
    <xf numFmtId="0" fontId="4" fillId="6" borderId="36" xfId="10" applyFont="1" applyFill="1" applyBorder="1" applyAlignment="1">
      <alignment horizontal="center"/>
    </xf>
    <xf numFmtId="0" fontId="4" fillId="6" borderId="37" xfId="10" applyFont="1" applyFill="1" applyBorder="1" applyAlignment="1">
      <alignment horizontal="center"/>
    </xf>
    <xf numFmtId="0" fontId="4" fillId="9" borderId="17" xfId="10" applyFont="1" applyFill="1" applyBorder="1"/>
    <xf numFmtId="0" fontId="4" fillId="9" borderId="17" xfId="10" applyFont="1" applyFill="1" applyBorder="1" applyAlignment="1">
      <alignment horizontal="center"/>
    </xf>
    <xf numFmtId="10" fontId="4" fillId="9" borderId="17" xfId="10" applyNumberFormat="1" applyFont="1" applyFill="1" applyBorder="1"/>
    <xf numFmtId="0" fontId="5" fillId="0" borderId="17" xfId="10" applyFont="1" applyBorder="1"/>
    <xf numFmtId="10" fontId="5" fillId="0" borderId="17" xfId="10" applyNumberFormat="1" applyFont="1" applyBorder="1"/>
    <xf numFmtId="10" fontId="5" fillId="0" borderId="17" xfId="11" applyNumberFormat="1" applyFont="1" applyBorder="1"/>
    <xf numFmtId="0" fontId="5" fillId="10" borderId="0" xfId="0" applyFont="1" applyFill="1"/>
    <xf numFmtId="0" fontId="5" fillId="6" borderId="0" xfId="0" applyFont="1" applyFill="1"/>
    <xf numFmtId="10" fontId="5" fillId="0" borderId="17" xfId="10" applyNumberFormat="1" applyFont="1" applyFill="1" applyBorder="1"/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7" xfId="0" applyFill="1" applyBorder="1" applyAlignment="1">
      <alignment horizontal="center"/>
    </xf>
    <xf numFmtId="0" fontId="23" fillId="6" borderId="6" xfId="0" applyFont="1" applyFill="1" applyBorder="1" applyAlignment="1">
      <alignment horizontal="center" vertical="center"/>
    </xf>
    <xf numFmtId="0" fontId="23" fillId="6" borderId="0" xfId="0" applyFont="1" applyFill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0" fontId="24" fillId="6" borderId="7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center" vertical="center" wrapText="1"/>
    </xf>
    <xf numFmtId="0" fontId="25" fillId="6" borderId="7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4" fontId="14" fillId="5" borderId="0" xfId="0" applyNumberFormat="1" applyFont="1" applyFill="1" applyAlignment="1">
      <alignment horizontal="right" vertical="top" wrapText="1"/>
    </xf>
    <xf numFmtId="0" fontId="4" fillId="4" borderId="0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left" vertical="top" wrapText="1"/>
    </xf>
    <xf numFmtId="0" fontId="17" fillId="5" borderId="53" xfId="0" applyFont="1" applyFill="1" applyBorder="1" applyAlignment="1">
      <alignment horizontal="center" vertical="top" wrapText="1"/>
    </xf>
    <xf numFmtId="0" fontId="17" fillId="5" borderId="0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 vertical="top" wrapText="1"/>
    </xf>
    <xf numFmtId="0" fontId="6" fillId="5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left" vertical="top" wrapText="1"/>
    </xf>
    <xf numFmtId="0" fontId="17" fillId="5" borderId="0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14" fillId="5" borderId="45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center" vertical="top" wrapText="1"/>
    </xf>
    <xf numFmtId="0" fontId="17" fillId="5" borderId="46" xfId="0" applyFont="1" applyFill="1" applyBorder="1" applyAlignment="1">
      <alignment horizontal="center" vertical="top" wrapText="1"/>
    </xf>
    <xf numFmtId="0" fontId="17" fillId="5" borderId="0" xfId="0" applyFont="1" applyFill="1" applyAlignment="1">
      <alignment horizontal="center" wrapText="1"/>
    </xf>
    <xf numFmtId="0" fontId="10" fillId="6" borderId="3" xfId="1" applyFont="1" applyFill="1" applyBorder="1" applyAlignment="1">
      <alignment horizontal="center"/>
    </xf>
    <xf numFmtId="0" fontId="10" fillId="6" borderId="4" xfId="1" applyFont="1" applyFill="1" applyBorder="1" applyAlignment="1">
      <alignment horizontal="center"/>
    </xf>
    <xf numFmtId="0" fontId="10" fillId="6" borderId="5" xfId="1" applyFont="1" applyFill="1" applyBorder="1" applyAlignment="1">
      <alignment horizontal="center"/>
    </xf>
    <xf numFmtId="0" fontId="9" fillId="6" borderId="6" xfId="1" applyFont="1" applyFill="1" applyBorder="1" applyAlignment="1">
      <alignment horizontal="center" vertical="top"/>
    </xf>
    <xf numFmtId="0" fontId="9" fillId="6" borderId="0" xfId="1" applyFont="1" applyFill="1" applyAlignment="1">
      <alignment horizontal="center" vertical="top"/>
    </xf>
    <xf numFmtId="0" fontId="9" fillId="6" borderId="7" xfId="1" applyFont="1" applyFill="1" applyBorder="1" applyAlignment="1">
      <alignment horizontal="center" vertical="top"/>
    </xf>
    <xf numFmtId="0" fontId="8" fillId="6" borderId="6" xfId="1" applyFont="1" applyFill="1" applyBorder="1" applyAlignment="1">
      <alignment horizontal="center" vertical="center"/>
    </xf>
    <xf numFmtId="0" fontId="8" fillId="6" borderId="0" xfId="1" applyFont="1" applyFill="1" applyAlignment="1">
      <alignment horizontal="center" vertical="center"/>
    </xf>
    <xf numFmtId="0" fontId="8" fillId="6" borderId="7" xfId="1" applyFont="1" applyFill="1" applyBorder="1" applyAlignment="1">
      <alignment horizontal="center" vertical="center"/>
    </xf>
    <xf numFmtId="49" fontId="9" fillId="0" borderId="33" xfId="4" applyNumberFormat="1" applyFont="1" applyBorder="1" applyAlignment="1">
      <alignment horizontal="center" vertical="top"/>
    </xf>
    <xf numFmtId="49" fontId="9" fillId="0" borderId="34" xfId="4" applyNumberFormat="1" applyFont="1" applyBorder="1" applyAlignment="1">
      <alignment horizontal="center" vertical="top"/>
    </xf>
    <xf numFmtId="49" fontId="9" fillId="0" borderId="35" xfId="4" applyNumberFormat="1" applyFont="1" applyBorder="1" applyAlignment="1">
      <alignment horizontal="center" vertical="top"/>
    </xf>
    <xf numFmtId="0" fontId="8" fillId="7" borderId="8" xfId="1" applyFont="1" applyFill="1" applyBorder="1" applyAlignment="1">
      <alignment horizontal="center" vertical="center"/>
    </xf>
    <xf numFmtId="0" fontId="8" fillId="7" borderId="9" xfId="1" applyFont="1" applyFill="1" applyBorder="1" applyAlignment="1">
      <alignment horizontal="center" vertical="center"/>
    </xf>
    <xf numFmtId="0" fontId="8" fillId="7" borderId="10" xfId="1" applyFont="1" applyFill="1" applyBorder="1" applyAlignment="1">
      <alignment horizontal="center" vertical="center"/>
    </xf>
    <xf numFmtId="0" fontId="8" fillId="6" borderId="12" xfId="2" applyFont="1" applyFill="1" applyBorder="1" applyAlignment="1" applyProtection="1">
      <alignment horizontal="center" vertical="center" wrapText="1"/>
      <protection locked="0"/>
    </xf>
    <xf numFmtId="0" fontId="8" fillId="6" borderId="13" xfId="2" applyFont="1" applyFill="1" applyBorder="1" applyAlignment="1" applyProtection="1">
      <alignment horizontal="center" vertical="center" wrapText="1"/>
      <protection locked="0"/>
    </xf>
    <xf numFmtId="14" fontId="8" fillId="0" borderId="12" xfId="3" applyNumberFormat="1" applyFont="1" applyFill="1" applyBorder="1" applyAlignment="1">
      <alignment horizontal="center" vertical="center"/>
    </xf>
    <xf numFmtId="14" fontId="8" fillId="0" borderId="13" xfId="3" applyNumberFormat="1" applyFont="1" applyFill="1" applyBorder="1" applyAlignment="1">
      <alignment horizontal="center" vertical="center"/>
    </xf>
    <xf numFmtId="0" fontId="8" fillId="8" borderId="15" xfId="5" applyFont="1" applyFill="1" applyBorder="1" applyAlignment="1">
      <alignment horizontal="center" vertical="center"/>
    </xf>
    <xf numFmtId="0" fontId="8" fillId="8" borderId="16" xfId="5" applyFont="1" applyFill="1" applyBorder="1" applyAlignment="1">
      <alignment horizontal="center" vertical="center"/>
    </xf>
    <xf numFmtId="0" fontId="8" fillId="8" borderId="19" xfId="5" applyFont="1" applyFill="1" applyBorder="1" applyAlignment="1">
      <alignment horizontal="center" vertical="center"/>
    </xf>
    <xf numFmtId="164" fontId="8" fillId="8" borderId="17" xfId="6" applyNumberFormat="1" applyFont="1" applyFill="1" applyBorder="1" applyAlignment="1" applyProtection="1">
      <alignment horizontal="center" vertical="center" wrapText="1"/>
    </xf>
    <xf numFmtId="164" fontId="8" fillId="8" borderId="18" xfId="6" applyNumberFormat="1" applyFont="1" applyFill="1" applyBorder="1" applyAlignment="1" applyProtection="1">
      <alignment horizontal="center" vertical="center" wrapText="1"/>
    </xf>
    <xf numFmtId="0" fontId="8" fillId="0" borderId="20" xfId="5" applyFont="1" applyBorder="1" applyAlignment="1">
      <alignment horizontal="center"/>
    </xf>
    <xf numFmtId="0" fontId="8" fillId="0" borderId="21" xfId="5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0" fontId="8" fillId="0" borderId="27" xfId="5" applyFont="1" applyBorder="1" applyAlignment="1">
      <alignment horizontal="center"/>
    </xf>
    <xf numFmtId="0" fontId="8" fillId="0" borderId="28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0" xfId="5" applyFont="1" applyBorder="1" applyAlignment="1">
      <alignment horizontal="left"/>
    </xf>
    <xf numFmtId="0" fontId="8" fillId="0" borderId="32" xfId="5" applyFont="1" applyBorder="1" applyAlignment="1">
      <alignment horizontal="left"/>
    </xf>
    <xf numFmtId="0" fontId="4" fillId="4" borderId="0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28" xfId="0" applyFont="1" applyFill="1" applyBorder="1" applyAlignment="1">
      <alignment horizontal="center" wrapText="1"/>
    </xf>
    <xf numFmtId="0" fontId="4" fillId="4" borderId="41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38" xfId="0" applyFont="1" applyFill="1" applyBorder="1" applyAlignment="1">
      <alignment horizontal="center" wrapText="1"/>
    </xf>
    <xf numFmtId="0" fontId="4" fillId="9" borderId="17" xfId="10" applyFont="1" applyFill="1" applyBorder="1" applyAlignment="1">
      <alignment horizontal="left"/>
    </xf>
    <xf numFmtId="0" fontId="4" fillId="9" borderId="17" xfId="10" applyFont="1" applyFill="1" applyBorder="1" applyAlignment="1">
      <alignment horizontal="center"/>
    </xf>
    <xf numFmtId="0" fontId="5" fillId="0" borderId="26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4" fillId="9" borderId="26" xfId="0" applyFont="1" applyFill="1" applyBorder="1" applyAlignment="1">
      <alignment horizontal="right"/>
    </xf>
    <xf numFmtId="0" fontId="4" fillId="9" borderId="21" xfId="0" applyFont="1" applyFill="1" applyBorder="1" applyAlignment="1">
      <alignment horizontal="right"/>
    </xf>
    <xf numFmtId="0" fontId="4" fillId="9" borderId="32" xfId="0" applyFont="1" applyFill="1" applyBorder="1" applyAlignment="1">
      <alignment horizontal="right"/>
    </xf>
    <xf numFmtId="0" fontId="11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0" borderId="26" xfId="10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32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21" xfId="10" applyFont="1" applyBorder="1" applyAlignment="1">
      <alignment horizontal="left"/>
    </xf>
    <xf numFmtId="0" fontId="5" fillId="0" borderId="32" xfId="10" applyFont="1" applyBorder="1" applyAlignment="1">
      <alignment horizontal="left"/>
    </xf>
    <xf numFmtId="0" fontId="5" fillId="0" borderId="26" xfId="10" applyFont="1" applyFill="1" applyBorder="1" applyAlignment="1">
      <alignment horizontal="left"/>
    </xf>
    <xf numFmtId="0" fontId="5" fillId="0" borderId="21" xfId="10" applyFont="1" applyFill="1" applyBorder="1" applyAlignment="1">
      <alignment horizontal="left"/>
    </xf>
    <xf numFmtId="0" fontId="5" fillId="0" borderId="32" xfId="10" applyFont="1" applyFill="1" applyBorder="1" applyAlignment="1">
      <alignment horizontal="left"/>
    </xf>
    <xf numFmtId="0" fontId="20" fillId="12" borderId="50" xfId="0" applyFont="1" applyFill="1" applyBorder="1" applyAlignment="1">
      <alignment horizontal="center" vertical="center" wrapText="1"/>
    </xf>
    <xf numFmtId="0" fontId="20" fillId="12" borderId="51" xfId="0" applyFont="1" applyFill="1" applyBorder="1" applyAlignment="1">
      <alignment horizontal="center" vertical="center" wrapText="1"/>
    </xf>
    <xf numFmtId="0" fontId="20" fillId="12" borderId="52" xfId="0" applyFont="1" applyFill="1" applyBorder="1" applyAlignment="1">
      <alignment horizontal="center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2" fillId="11" borderId="51" xfId="0" applyFont="1" applyFill="1" applyBorder="1" applyAlignment="1">
      <alignment horizontal="center" vertical="center" wrapText="1"/>
    </xf>
    <xf numFmtId="0" fontId="12" fillId="11" borderId="52" xfId="0" applyFont="1" applyFill="1" applyBorder="1" applyAlignment="1">
      <alignment horizontal="center" vertical="center" wrapText="1"/>
    </xf>
    <xf numFmtId="0" fontId="15" fillId="5" borderId="50" xfId="0" applyFont="1" applyFill="1" applyBorder="1" applyAlignment="1">
      <alignment horizontal="center" vertical="top" wrapText="1"/>
    </xf>
    <xf numFmtId="0" fontId="15" fillId="5" borderId="51" xfId="0" applyFont="1" applyFill="1" applyBorder="1" applyAlignment="1">
      <alignment horizontal="center" vertical="top" wrapText="1"/>
    </xf>
    <xf numFmtId="0" fontId="15" fillId="5" borderId="52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left" vertical="top" wrapText="1"/>
    </xf>
    <xf numFmtId="0" fontId="14" fillId="6" borderId="2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right"/>
    </xf>
    <xf numFmtId="0" fontId="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left" wrapText="1"/>
    </xf>
    <xf numFmtId="0" fontId="13" fillId="13" borderId="1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left" vertical="top" wrapText="1"/>
    </xf>
    <xf numFmtId="0" fontId="13" fillId="5" borderId="0" xfId="0" applyFont="1" applyFill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center" vertical="top" wrapText="1"/>
    </xf>
    <xf numFmtId="0" fontId="4" fillId="6" borderId="38" xfId="0" applyFont="1" applyFill="1" applyBorder="1" applyAlignment="1">
      <alignment horizontal="center" vertical="top" wrapText="1"/>
    </xf>
    <xf numFmtId="0" fontId="4" fillId="0" borderId="19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6" borderId="28" xfId="0" applyFont="1" applyFill="1" applyBorder="1" applyAlignment="1">
      <alignment horizontal="center" wrapText="1"/>
    </xf>
    <xf numFmtId="0" fontId="4" fillId="6" borderId="41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38" xfId="0" applyFont="1" applyFill="1" applyBorder="1" applyAlignment="1">
      <alignment horizontal="center" wrapText="1"/>
    </xf>
  </cellXfs>
  <cellStyles count="12">
    <cellStyle name="0,0_x000d__x000a_NA_x000d__x000a_ 10" xfId="2"/>
    <cellStyle name="Normal" xfId="0" builtinId="0"/>
    <cellStyle name="Normal 16" xfId="8"/>
    <cellStyle name="Normal 2" xfId="9"/>
    <cellStyle name="Normal 2 10" xfId="1"/>
    <cellStyle name="Normal 2 10 5" xfId="4"/>
    <cellStyle name="Normal 2 48" xfId="3"/>
    <cellStyle name="Normal 3" xfId="10"/>
    <cellStyle name="Normal_Planilha detalhamento Encargos Socias" xfId="5"/>
    <cellStyle name="Porcentagem 2 2 5" xfId="7"/>
    <cellStyle name="Separador de milhares_Planilha detalhamento Encargos Socias" xfId="6"/>
    <cellStyle name="Vírgula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656168</xdr:colOff>
      <xdr:row>1</xdr:row>
      <xdr:rowOff>105834</xdr:rowOff>
    </xdr:from>
    <xdr:to>
      <xdr:col>6</xdr:col>
      <xdr:colOff>681853</xdr:colOff>
      <xdr:row>10</xdr:row>
      <xdr:rowOff>169333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B4225A6-C00A-4C4C-8933-9B423F44C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7768" y="286809"/>
          <a:ext cx="2768885" cy="16922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1</xdr:row>
      <xdr:rowOff>66674</xdr:rowOff>
    </xdr:from>
    <xdr:to>
      <xdr:col>1</xdr:col>
      <xdr:colOff>358073</xdr:colOff>
      <xdr:row>7</xdr:row>
      <xdr:rowOff>47625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3989589-0E69-4CF3-99B5-58B381E50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247649"/>
          <a:ext cx="948622" cy="1066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207168</xdr:colOff>
      <xdr:row>0</xdr:row>
      <xdr:rowOff>137583</xdr:rowOff>
    </xdr:from>
    <xdr:to>
      <xdr:col>1</xdr:col>
      <xdr:colOff>601980</xdr:colOff>
      <xdr:row>7</xdr:row>
      <xdr:rowOff>150072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" y="137583"/>
          <a:ext cx="1050132" cy="12393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247650</xdr:rowOff>
    </xdr:from>
    <xdr:to>
      <xdr:col>1</xdr:col>
      <xdr:colOff>69255</xdr:colOff>
      <xdr:row>6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247650"/>
          <a:ext cx="1126529" cy="1371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29</xdr:row>
      <xdr:rowOff>29307</xdr:rowOff>
    </xdr:from>
    <xdr:to>
      <xdr:col>4</xdr:col>
      <xdr:colOff>1190625</xdr:colOff>
      <xdr:row>32</xdr:row>
      <xdr:rowOff>152399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" y="5277582"/>
          <a:ext cx="3267075" cy="666017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190499</xdr:rowOff>
    </xdr:from>
    <xdr:to>
      <xdr:col>1</xdr:col>
      <xdr:colOff>466725</xdr:colOff>
      <xdr:row>6</xdr:row>
      <xdr:rowOff>26971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90499"/>
          <a:ext cx="981075" cy="1103297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29</xdr:row>
      <xdr:rowOff>29307</xdr:rowOff>
    </xdr:from>
    <xdr:to>
      <xdr:col>4</xdr:col>
      <xdr:colOff>1190625</xdr:colOff>
      <xdr:row>32</xdr:row>
      <xdr:rowOff>152399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FE48A2D-B0E3-4D8F-A447-D17039C34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405" y="5378547"/>
          <a:ext cx="3238500" cy="6488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101336</xdr:colOff>
      <xdr:row>0</xdr:row>
      <xdr:rowOff>95249</xdr:rowOff>
    </xdr:from>
    <xdr:to>
      <xdr:col>1</xdr:col>
      <xdr:colOff>733425</xdr:colOff>
      <xdr:row>7</xdr:row>
      <xdr:rowOff>170711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36" y="95249"/>
          <a:ext cx="1232164" cy="152326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254794</xdr:colOff>
      <xdr:row>0</xdr:row>
      <xdr:rowOff>147106</xdr:rowOff>
    </xdr:from>
    <xdr:to>
      <xdr:col>2</xdr:col>
      <xdr:colOff>258728</xdr:colOff>
      <xdr:row>7</xdr:row>
      <xdr:rowOff>19050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794" y="147106"/>
          <a:ext cx="1556509" cy="184361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128589</xdr:colOff>
      <xdr:row>0</xdr:row>
      <xdr:rowOff>159601</xdr:rowOff>
    </xdr:from>
    <xdr:to>
      <xdr:col>1</xdr:col>
      <xdr:colOff>752474</xdr:colOff>
      <xdr:row>10</xdr:row>
      <xdr:rowOff>32871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436D34B-E4E0-4619-A984-42B2362F7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9" y="159601"/>
          <a:ext cx="1481135" cy="18354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207167</xdr:colOff>
      <xdr:row>0</xdr:row>
      <xdr:rowOff>137583</xdr:rowOff>
    </xdr:from>
    <xdr:to>
      <xdr:col>2</xdr:col>
      <xdr:colOff>161924</xdr:colOff>
      <xdr:row>8</xdr:row>
      <xdr:rowOff>102765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7" y="137583"/>
          <a:ext cx="1574007" cy="18892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/Downloads/_Escola%20nova%20em%20Alegrete%20-%20Padr&#227;o%20Katia%203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vell%201511/Desktop/SAGA%20(1)/161%20-%20Sesi%20S&#227;o%20Caetano%20do%20Sul%20-%20SP/OR&#199;AMENTO/CONCORR&#202;NCIA%20N.&#186;%20287_2019/PLANILHA%20PROPOSTA%2017%25%20-%20CONCORR&#202;NCIA%20N.&#186;%20287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CALC. QUADRA"/>
      <sheetName val="CALC. CX"/>
      <sheetName val="DESCRIT."/>
      <sheetName val="CRONOG."/>
      <sheetName val="RESUMO"/>
      <sheetName val="ADM. OBRA"/>
      <sheetName val="Plan1"/>
      <sheetName val="BDI"/>
      <sheetName val="L.S."/>
      <sheetName val="COMP. CIVIL"/>
      <sheetName val="SINAPI"/>
      <sheetName val="SEINFRA"/>
      <sheetName val="ORSE"/>
      <sheetName val="iSINAPI"/>
      <sheetName val="iSEINFRA"/>
      <sheetName val="iORSE"/>
      <sheetName val="ETAPAS DA OBRA"/>
    </sheetNames>
    <sheetDataSet>
      <sheetData sheetId="0">
        <row r="2">
          <cell r="L2" t="str">
            <v>GOVERNO DO ESTADO DO PIAUÍ</v>
          </cell>
          <cell r="M2"/>
          <cell r="N2"/>
          <cell r="O2"/>
          <cell r="P2"/>
          <cell r="Q2"/>
          <cell r="R2"/>
          <cell r="S2"/>
          <cell r="T2"/>
        </row>
        <row r="3">
          <cell r="L3" t="str">
            <v>SECRETARIA DE ESTADO DA EDUCAÇÃO E CULTURA - SEDUC</v>
          </cell>
          <cell r="M3"/>
          <cell r="N3"/>
          <cell r="O3"/>
          <cell r="P3"/>
          <cell r="Q3"/>
          <cell r="R3"/>
          <cell r="S3"/>
          <cell r="T3"/>
        </row>
        <row r="4">
          <cell r="L4" t="str">
            <v>UNIDADE DE GESTÃO DE REDE FÍSICA - UGERF</v>
          </cell>
          <cell r="M4"/>
          <cell r="N4"/>
          <cell r="O4"/>
          <cell r="P4"/>
          <cell r="Q4"/>
          <cell r="R4"/>
          <cell r="S4"/>
          <cell r="T4"/>
        </row>
        <row r="5">
          <cell r="L5"/>
          <cell r="M5"/>
          <cell r="N5"/>
          <cell r="O5"/>
          <cell r="P5"/>
          <cell r="Q5"/>
          <cell r="R5"/>
          <cell r="S5"/>
          <cell r="T5"/>
        </row>
        <row r="6">
          <cell r="L6" t="str">
            <v>MUNICÍPIO: ALEGRETE DO PIAUÍ - PI</v>
          </cell>
          <cell r="M6"/>
          <cell r="N6"/>
          <cell r="O6"/>
          <cell r="P6"/>
          <cell r="Q6"/>
          <cell r="R6"/>
          <cell r="S6"/>
          <cell r="T6"/>
        </row>
        <row r="7">
          <cell r="L7" t="str">
            <v>OBRA: CONSTRUÇÃO DE UMA ESCOLA PADRÃO SEDUC COM QUADRA POLIESPORTIVA</v>
          </cell>
          <cell r="M7"/>
          <cell r="N7"/>
          <cell r="O7"/>
          <cell r="P7"/>
          <cell r="Q7"/>
          <cell r="R7"/>
          <cell r="S7"/>
          <cell r="T7"/>
        </row>
        <row r="8">
          <cell r="L8">
            <v>43962</v>
          </cell>
          <cell r="M8"/>
          <cell r="N8"/>
          <cell r="O8"/>
          <cell r="P8"/>
          <cell r="Q8"/>
          <cell r="R8"/>
          <cell r="S8"/>
          <cell r="T8"/>
        </row>
        <row r="9">
          <cell r="L9"/>
          <cell r="M9"/>
          <cell r="N9"/>
          <cell r="O9"/>
          <cell r="P9"/>
          <cell r="Q9"/>
          <cell r="R9"/>
          <cell r="S9"/>
          <cell r="T9"/>
        </row>
        <row r="10">
          <cell r="L10" t="str">
            <v>PLANILHA ORÇAMENTÁRIA</v>
          </cell>
          <cell r="M10"/>
          <cell r="N10"/>
          <cell r="O10"/>
          <cell r="P10"/>
          <cell r="Q10"/>
          <cell r="R10"/>
          <cell r="S10"/>
          <cell r="T10"/>
        </row>
        <row r="11">
          <cell r="L11"/>
          <cell r="M11"/>
          <cell r="N11"/>
          <cell r="O11"/>
          <cell r="P11"/>
          <cell r="Q11"/>
          <cell r="R11"/>
          <cell r="S11"/>
          <cell r="T11"/>
        </row>
        <row r="12">
          <cell r="L12" t="str">
            <v>DATA-BASE: SINAPI MARÇO.2020 - SEINFRA 026.1 - ORSE DEZEMBRO.2019</v>
          </cell>
          <cell r="M12"/>
          <cell r="N12"/>
          <cell r="O12"/>
          <cell r="P12"/>
          <cell r="Q12" t="str">
            <v>L.S.=</v>
          </cell>
          <cell r="R12">
            <v>82.44</v>
          </cell>
          <cell r="S12" t="str">
            <v>BDI=</v>
          </cell>
          <cell r="T12">
            <v>0.25690000000000002</v>
          </cell>
        </row>
        <row r="13">
          <cell r="L13"/>
          <cell r="M13"/>
          <cell r="N13"/>
          <cell r="O13"/>
          <cell r="P13"/>
          <cell r="Q13"/>
          <cell r="R13"/>
          <cell r="S13"/>
          <cell r="T13"/>
        </row>
        <row r="14">
          <cell r="L14" t="str">
            <v>REFER.</v>
          </cell>
          <cell r="M14" t="str">
            <v>CÓDIGO</v>
          </cell>
          <cell r="N14" t="str">
            <v>ÍTEM</v>
          </cell>
          <cell r="O14" t="str">
            <v>DESCRIÇÃO</v>
          </cell>
          <cell r="P14" t="str">
            <v>UNIDADE</v>
          </cell>
          <cell r="Q14" t="str">
            <v>QUANT.</v>
          </cell>
          <cell r="R14" t="str">
            <v>CUSTO UNITÁRIO</v>
          </cell>
          <cell r="S14" t="str">
            <v>CUSTO COM BDI</v>
          </cell>
          <cell r="T14" t="str">
            <v>CUSTO PARCIAL</v>
          </cell>
        </row>
        <row r="15">
          <cell r="L15"/>
          <cell r="M15"/>
          <cell r="N15"/>
          <cell r="O15"/>
          <cell r="P15"/>
          <cell r="Q15"/>
          <cell r="R15"/>
          <cell r="S15"/>
          <cell r="T15"/>
        </row>
        <row r="16">
          <cell r="L16"/>
          <cell r="M16"/>
          <cell r="N16">
            <v>1</v>
          </cell>
          <cell r="O16" t="str">
            <v>SERVIÇOS INICIAIS</v>
          </cell>
          <cell r="P16"/>
          <cell r="Q16"/>
          <cell r="R16"/>
          <cell r="S16"/>
          <cell r="T16"/>
        </row>
        <row r="17">
          <cell r="L17"/>
          <cell r="M17"/>
          <cell r="N17"/>
          <cell r="O17"/>
          <cell r="P17"/>
          <cell r="Q17"/>
          <cell r="R17"/>
          <cell r="S17"/>
          <cell r="T17"/>
        </row>
        <row r="18">
          <cell r="L18"/>
          <cell r="M18"/>
          <cell r="N18">
            <v>1</v>
          </cell>
          <cell r="O18"/>
          <cell r="P18"/>
          <cell r="Q18"/>
          <cell r="R18"/>
          <cell r="S18"/>
          <cell r="T18"/>
        </row>
        <row r="19">
          <cell r="L19"/>
          <cell r="M19"/>
          <cell r="N19"/>
          <cell r="O19"/>
          <cell r="P19"/>
          <cell r="Q19"/>
          <cell r="R19"/>
          <cell r="S19"/>
          <cell r="T19"/>
        </row>
        <row r="20">
          <cell r="L20"/>
          <cell r="M20"/>
          <cell r="N20" t="str">
            <v>1.1</v>
          </cell>
          <cell r="O20" t="str">
            <v>IMPLANTAÇÃO</v>
          </cell>
          <cell r="P20"/>
          <cell r="Q20"/>
          <cell r="R20"/>
          <cell r="S20" t="str">
            <v>*</v>
          </cell>
          <cell r="T20">
            <v>57981.74</v>
          </cell>
        </row>
        <row r="21">
          <cell r="L21"/>
          <cell r="M21"/>
          <cell r="N21"/>
          <cell r="O21"/>
          <cell r="P21"/>
          <cell r="Q21"/>
          <cell r="R21"/>
          <cell r="S21"/>
          <cell r="T21"/>
        </row>
        <row r="22">
          <cell r="L22" t="str">
            <v>SEDUC</v>
          </cell>
          <cell r="M22" t="str">
            <v>SEDUC</v>
          </cell>
          <cell r="N22" t="str">
            <v>1.1.1</v>
          </cell>
          <cell r="O22" t="str">
            <v>ADMINISTRAÇÃO LOCAL - SERVIÇOS COMUNS</v>
          </cell>
          <cell r="P22" t="str">
            <v>MÊS</v>
          </cell>
          <cell r="Q22">
            <v>12</v>
          </cell>
          <cell r="R22">
            <v>134.19</v>
          </cell>
          <cell r="S22">
            <v>168.66</v>
          </cell>
          <cell r="T22">
            <v>2023.92</v>
          </cell>
        </row>
        <row r="23">
          <cell r="L23" t="str">
            <v>SEDUC</v>
          </cell>
          <cell r="M23" t="str">
            <v>SEDUC 1.05</v>
          </cell>
          <cell r="N23" t="str">
            <v>1.1.2</v>
          </cell>
          <cell r="O23" t="str">
            <v>PLACA DE OBRA EM CHAPA DE ACO GALVANIZADO (Ref. SINAPI 01/2020: 74209/1)</v>
          </cell>
          <cell r="P23" t="str">
            <v>M²</v>
          </cell>
          <cell r="Q23">
            <v>4.5</v>
          </cell>
          <cell r="R23">
            <v>256.33</v>
          </cell>
          <cell r="S23">
            <v>322.18</v>
          </cell>
          <cell r="T23">
            <v>1449.81</v>
          </cell>
        </row>
        <row r="24">
          <cell r="L24" t="str">
            <v>SINAPI</v>
          </cell>
          <cell r="M24">
            <v>98525</v>
          </cell>
          <cell r="N24" t="str">
            <v>1.1.3</v>
          </cell>
          <cell r="O24" t="str">
            <v>LIMPEZA MECANIZADA DE CAMADA VEGETAL, VEGETAÇÃO E PEQUENAS ÁRVORES (DIÂMETRO DE TRONCO MENOR QUE 0,20 M), COM TRATOR DE ESTEIRAS.AF_05/2018</v>
          </cell>
          <cell r="P24" t="str">
            <v>M2</v>
          </cell>
          <cell r="Q24">
            <v>5000</v>
          </cell>
          <cell r="R24">
            <v>0.23</v>
          </cell>
          <cell r="S24">
            <v>0.28999999999999998</v>
          </cell>
          <cell r="T24">
            <v>1450</v>
          </cell>
        </row>
        <row r="25">
          <cell r="L25" t="str">
            <v>SINAPI</v>
          </cell>
          <cell r="M25">
            <v>100577</v>
          </cell>
          <cell r="N25" t="str">
            <v>1.1.4</v>
          </cell>
          <cell r="O25" t="str">
            <v>REGULARIZAÇÃO E COMPACTAÇÃO DE SUBLEITO DE SOLO PREDOMINANTEMENTE ARENOSO. AF_11/2019</v>
          </cell>
          <cell r="P25" t="str">
            <v>M2</v>
          </cell>
          <cell r="Q25">
            <v>5000</v>
          </cell>
          <cell r="R25">
            <v>0.61</v>
          </cell>
          <cell r="S25">
            <v>0.77</v>
          </cell>
          <cell r="T25">
            <v>3850</v>
          </cell>
        </row>
        <row r="26">
          <cell r="L26" t="str">
            <v>SINAPI</v>
          </cell>
          <cell r="M26">
            <v>93207</v>
          </cell>
          <cell r="N26" t="str">
            <v>1.1.5</v>
          </cell>
          <cell r="O26" t="str">
            <v>EXECUÇÃO DE ESCRITÓRIO EM CANTEIRO DE OBRA EM CHAPA DE MADEIRA COMPENSADA, NÃO INCLUSO MOBILIÁRIO E EQUIPAMENTOS. AF_02/2016</v>
          </cell>
          <cell r="P26" t="str">
            <v>M2</v>
          </cell>
          <cell r="Q26">
            <v>7.5</v>
          </cell>
          <cell r="R26">
            <v>666.13</v>
          </cell>
          <cell r="S26">
            <v>837.26</v>
          </cell>
          <cell r="T26">
            <v>6279.45</v>
          </cell>
        </row>
        <row r="27">
          <cell r="L27" t="str">
            <v>SINAPI</v>
          </cell>
          <cell r="M27">
            <v>93213</v>
          </cell>
          <cell r="N27" t="str">
            <v>1.1.6</v>
          </cell>
          <cell r="O27" t="str">
            <v>EXECUÇÃO DE SANITÁRIO E VESTIÁRIO EM CANTEIRO DE OBRA EM ALVENARIA, NÃO INCLUSO MOBILIÁRIO. AF_02/2016</v>
          </cell>
          <cell r="P27" t="str">
            <v>M2</v>
          </cell>
          <cell r="Q27">
            <v>10</v>
          </cell>
          <cell r="R27">
            <v>682.07</v>
          </cell>
          <cell r="S27">
            <v>857.29</v>
          </cell>
          <cell r="T27">
            <v>8572.9</v>
          </cell>
        </row>
        <row r="28">
          <cell r="L28" t="str">
            <v>SINAPI</v>
          </cell>
          <cell r="M28">
            <v>93209</v>
          </cell>
          <cell r="N28" t="str">
            <v>1.1.7</v>
          </cell>
          <cell r="O28" t="str">
            <v>EXECUÇÃO DE ALMOXARIFADO EM CANTEIRO DE OBRA EM ALVENARIA, INCLUSO PRATELEIRAS. AF_02/2016</v>
          </cell>
          <cell r="P28" t="str">
            <v>M2</v>
          </cell>
          <cell r="Q28">
            <v>12</v>
          </cell>
          <cell r="R28">
            <v>586.72</v>
          </cell>
          <cell r="S28">
            <v>737.45</v>
          </cell>
          <cell r="T28">
            <v>8849.4</v>
          </cell>
        </row>
        <row r="29">
          <cell r="L29" t="str">
            <v>SINAPI</v>
          </cell>
          <cell r="M29">
            <v>93210</v>
          </cell>
          <cell r="N29" t="str">
            <v>1.1.8</v>
          </cell>
          <cell r="O29" t="str">
            <v>EXECUÇÃO DE REFEITÓRIO EM CANTEIRO DE OBRA EM CHAPA DE MADEIRA COMPENSADA, NÃO INCLUSO MOBILIÁRIO E EQUIPAMENTOS. AF_02/2016</v>
          </cell>
          <cell r="P29" t="str">
            <v>M2</v>
          </cell>
          <cell r="Q29">
            <v>16</v>
          </cell>
          <cell r="R29">
            <v>361.97</v>
          </cell>
          <cell r="S29">
            <v>454.96</v>
          </cell>
          <cell r="T29">
            <v>7279.36</v>
          </cell>
        </row>
        <row r="30">
          <cell r="L30" t="str">
            <v>SEDUC</v>
          </cell>
          <cell r="M30" t="str">
            <v>SEDUC 1.04</v>
          </cell>
          <cell r="N30" t="str">
            <v>1.1.9</v>
          </cell>
          <cell r="O30" t="str">
            <v>ENTRADA PROVISORIA DE ENERGIA ELETRICA AEREA TRIFASICA 40A EM POSTE MADEIRA (Ref. SINAPI 01/2020: 41598)</v>
          </cell>
          <cell r="P30" t="str">
            <v>UN</v>
          </cell>
          <cell r="Q30">
            <v>1</v>
          </cell>
          <cell r="R30">
            <v>1417.94</v>
          </cell>
          <cell r="S30">
            <v>1782.21</v>
          </cell>
          <cell r="T30">
            <v>1782.21</v>
          </cell>
        </row>
        <row r="31">
          <cell r="L31" t="str">
            <v>SEDUC</v>
          </cell>
          <cell r="M31" t="str">
            <v>SEDUC 1.02</v>
          </cell>
          <cell r="N31" t="str">
            <v>1.1.10</v>
          </cell>
          <cell r="O31" t="str">
            <v>LIGAÇÃO PREDIAL DE ÁGUA EM MURETA DE CONCRETO, PROVISÓRIA OU DEFINITIVA, INCLUSIVE MURETA E HIDRÔMETRO, REDE DN 50MM (Ref. Orse 6096)</v>
          </cell>
          <cell r="P31" t="str">
            <v>UN</v>
          </cell>
          <cell r="Q31">
            <v>1</v>
          </cell>
          <cell r="R31">
            <v>446.62</v>
          </cell>
          <cell r="S31">
            <v>561.36</v>
          </cell>
          <cell r="T31">
            <v>561.36</v>
          </cell>
        </row>
        <row r="32">
          <cell r="L32" t="str">
            <v>SEDUC</v>
          </cell>
          <cell r="M32" t="str">
            <v>SEDUC 21.17</v>
          </cell>
          <cell r="N32" t="str">
            <v>1.1.11</v>
          </cell>
          <cell r="O32" t="str">
            <v>CÂMERA FIXA - CFTV - INSTALADA/PROGRAMADA (Ref. SINAPI 9537 - 11/2018)</v>
          </cell>
          <cell r="P32" t="str">
            <v>UN</v>
          </cell>
          <cell r="Q32">
            <v>5</v>
          </cell>
          <cell r="R32">
            <v>751.4</v>
          </cell>
          <cell r="S32">
            <v>944.43</v>
          </cell>
          <cell r="T32">
            <v>4722.1499999999996</v>
          </cell>
        </row>
        <row r="33">
          <cell r="L33" t="str">
            <v>SEDUC</v>
          </cell>
          <cell r="M33" t="str">
            <v>SEDUC 1.03</v>
          </cell>
          <cell r="N33" t="str">
            <v>1.1.12</v>
          </cell>
          <cell r="O33" t="str">
            <v>ELABORAÇÃO DE PROJETOS EXECUTIVOS DE ENGENHARIA (Ref. SEINFRA C4584 )</v>
          </cell>
          <cell r="P33" t="str">
            <v>UT</v>
          </cell>
          <cell r="Q33">
            <v>329.53</v>
          </cell>
          <cell r="R33">
            <v>26.95</v>
          </cell>
          <cell r="S33">
            <v>33.869999999999997</v>
          </cell>
          <cell r="T33">
            <v>11161.18</v>
          </cell>
        </row>
        <row r="34">
          <cell r="L34"/>
          <cell r="M34"/>
          <cell r="N34"/>
          <cell r="O34"/>
          <cell r="P34"/>
          <cell r="Q34"/>
          <cell r="R34"/>
          <cell r="S34"/>
          <cell r="T34"/>
        </row>
        <row r="35">
          <cell r="L35"/>
          <cell r="M35"/>
          <cell r="N35"/>
          <cell r="O35"/>
          <cell r="P35"/>
          <cell r="Q35"/>
          <cell r="R35"/>
          <cell r="S35" t="str">
            <v>SUBTOTAL:</v>
          </cell>
          <cell r="T35">
            <v>57981.74</v>
          </cell>
        </row>
        <row r="36">
          <cell r="L36"/>
          <cell r="M36"/>
          <cell r="N36"/>
          <cell r="O36"/>
          <cell r="P36"/>
          <cell r="Q36"/>
          <cell r="R36"/>
          <cell r="S36"/>
          <cell r="T36"/>
        </row>
        <row r="37">
          <cell r="L37" t="str">
            <v>#</v>
          </cell>
          <cell r="M37"/>
          <cell r="N37"/>
          <cell r="O37"/>
          <cell r="P37"/>
          <cell r="Q37"/>
          <cell r="R37"/>
          <cell r="S37" t="str">
            <v>TOTAL DA SERVIÇOS INICIAIS:</v>
          </cell>
          <cell r="T37">
            <v>57981.74</v>
          </cell>
        </row>
        <row r="38">
          <cell r="L38"/>
          <cell r="M38"/>
          <cell r="N38"/>
          <cell r="O38"/>
          <cell r="P38"/>
          <cell r="Q38"/>
          <cell r="R38"/>
          <cell r="S38"/>
          <cell r="T38"/>
        </row>
        <row r="39">
          <cell r="L39"/>
          <cell r="M39"/>
          <cell r="N39">
            <v>2</v>
          </cell>
          <cell r="O39" t="str">
            <v>CONSTRUÇÃO DE ESCOLA PADRÃO SEDUC (08 SALAS)</v>
          </cell>
          <cell r="P39"/>
          <cell r="Q39"/>
          <cell r="R39"/>
          <cell r="S39"/>
          <cell r="T39"/>
        </row>
        <row r="40">
          <cell r="L40"/>
          <cell r="M40"/>
          <cell r="N40"/>
          <cell r="O40"/>
          <cell r="P40"/>
          <cell r="Q40"/>
          <cell r="R40"/>
          <cell r="S40"/>
          <cell r="T40"/>
        </row>
        <row r="41">
          <cell r="L41"/>
          <cell r="M41"/>
          <cell r="N41">
            <v>2</v>
          </cell>
          <cell r="O41"/>
          <cell r="P41"/>
          <cell r="Q41"/>
          <cell r="R41"/>
          <cell r="S41"/>
          <cell r="T41"/>
        </row>
        <row r="42">
          <cell r="L42"/>
          <cell r="M42"/>
          <cell r="N42"/>
          <cell r="O42"/>
          <cell r="P42"/>
          <cell r="Q42"/>
          <cell r="R42"/>
          <cell r="S42"/>
          <cell r="T42"/>
        </row>
        <row r="43">
          <cell r="L43"/>
          <cell r="M43"/>
          <cell r="N43" t="str">
            <v>2.1</v>
          </cell>
          <cell r="O43" t="str">
            <v>ADMINISTRAÇÃO DA OBRA</v>
          </cell>
          <cell r="P43"/>
          <cell r="Q43"/>
          <cell r="R43"/>
          <cell r="S43" t="str">
            <v>*</v>
          </cell>
          <cell r="T43">
            <v>95320.08</v>
          </cell>
        </row>
        <row r="44">
          <cell r="L44"/>
          <cell r="M44"/>
          <cell r="N44"/>
          <cell r="O44"/>
          <cell r="P44"/>
          <cell r="Q44"/>
          <cell r="R44"/>
          <cell r="S44"/>
          <cell r="T44"/>
        </row>
        <row r="45">
          <cell r="L45"/>
          <cell r="M45" t="str">
            <v>SEDUC</v>
          </cell>
          <cell r="N45" t="str">
            <v>2.1.1</v>
          </cell>
          <cell r="O45" t="str">
            <v>ADMINISTRAÇÃO LOCAL - ESCOLA PADRÃO 10 SALAS</v>
          </cell>
          <cell r="P45" t="str">
            <v>MÊS</v>
          </cell>
          <cell r="Q45">
            <v>12</v>
          </cell>
          <cell r="R45">
            <v>6319.79</v>
          </cell>
          <cell r="S45">
            <v>7943.34</v>
          </cell>
          <cell r="T45">
            <v>95320.08</v>
          </cell>
        </row>
        <row r="46">
          <cell r="L46"/>
          <cell r="M46"/>
          <cell r="N46"/>
          <cell r="O46"/>
          <cell r="P46"/>
          <cell r="Q46"/>
          <cell r="R46"/>
          <cell r="S46"/>
          <cell r="T46"/>
        </row>
        <row r="47">
          <cell r="L47"/>
          <cell r="M47"/>
          <cell r="N47" t="str">
            <v>2.2</v>
          </cell>
          <cell r="O47" t="str">
            <v>SERVIÇOS PRELIMINARES</v>
          </cell>
          <cell r="P47"/>
          <cell r="Q47"/>
          <cell r="R47"/>
          <cell r="S47" t="str">
            <v>*</v>
          </cell>
          <cell r="T47">
            <v>7965.72</v>
          </cell>
        </row>
        <row r="48">
          <cell r="L48"/>
          <cell r="M48"/>
          <cell r="N48"/>
          <cell r="O48"/>
          <cell r="P48"/>
          <cell r="Q48"/>
          <cell r="R48"/>
          <cell r="S48"/>
          <cell r="T48"/>
        </row>
        <row r="49">
          <cell r="L49" t="str">
            <v>SINAPI</v>
          </cell>
          <cell r="M49">
            <v>99059</v>
          </cell>
          <cell r="N49" t="str">
            <v>2.2.1</v>
          </cell>
          <cell r="O49" t="str">
            <v>LOCACAO CONVENCIONAL DE OBRA, UTILIZANDO GABARITO DE TÁBUAS CORRIDAS PONTALETADAS A CADA 2,00M -  2 UTILIZAÇÕES. AF_10/2018</v>
          </cell>
          <cell r="P49" t="str">
            <v>M</v>
          </cell>
          <cell r="Q49">
            <v>203</v>
          </cell>
          <cell r="R49">
            <v>31.22</v>
          </cell>
          <cell r="S49">
            <v>39.24</v>
          </cell>
          <cell r="T49">
            <v>7965.72</v>
          </cell>
        </row>
        <row r="50">
          <cell r="L50"/>
          <cell r="M50"/>
          <cell r="N50"/>
          <cell r="O50"/>
          <cell r="P50"/>
          <cell r="Q50"/>
          <cell r="R50"/>
          <cell r="S50"/>
          <cell r="T50"/>
        </row>
        <row r="51">
          <cell r="L51"/>
          <cell r="M51"/>
          <cell r="N51" t="str">
            <v>2.3</v>
          </cell>
          <cell r="O51" t="str">
            <v>MOVIMENTO DE TERRA</v>
          </cell>
          <cell r="P51"/>
          <cell r="Q51"/>
          <cell r="R51"/>
          <cell r="S51" t="str">
            <v>*</v>
          </cell>
          <cell r="T51">
            <v>24380.18</v>
          </cell>
        </row>
        <row r="52">
          <cell r="L52"/>
          <cell r="M52"/>
          <cell r="N52"/>
          <cell r="O52"/>
          <cell r="P52"/>
          <cell r="Q52"/>
          <cell r="R52"/>
          <cell r="S52"/>
          <cell r="T52"/>
        </row>
        <row r="53">
          <cell r="L53" t="str">
            <v>SEDUC</v>
          </cell>
          <cell r="M53" t="str">
            <v>SEDUC 3.01</v>
          </cell>
          <cell r="N53" t="str">
            <v>2.3.1</v>
          </cell>
          <cell r="O53" t="str">
            <v>ESCAVAÇÃO MANUAL DE CAMPO ABERTO EM TERRA ATÉ 2M (Ref. SEINFRA C1256)</v>
          </cell>
          <cell r="P53" t="str">
            <v>M³</v>
          </cell>
          <cell r="Q53">
            <v>61.61</v>
          </cell>
          <cell r="R53">
            <v>38.53</v>
          </cell>
          <cell r="S53">
            <v>48.43</v>
          </cell>
          <cell r="T53">
            <v>2983.77</v>
          </cell>
        </row>
        <row r="54">
          <cell r="L54" t="str">
            <v>SINAPI</v>
          </cell>
          <cell r="M54">
            <v>93358</v>
          </cell>
          <cell r="N54" t="str">
            <v>2.3.2</v>
          </cell>
          <cell r="O54" t="str">
            <v>ESCAVAÇÃO MANUAL DE VALA COM PROFUNDIDADE MENOR OU IGUAL A 1,30 M. AF_03/2016</v>
          </cell>
          <cell r="P54" t="str">
            <v>M3</v>
          </cell>
          <cell r="Q54">
            <v>191.15</v>
          </cell>
          <cell r="R54">
            <v>52.02</v>
          </cell>
          <cell r="S54">
            <v>65.38</v>
          </cell>
          <cell r="T54">
            <v>12497.39</v>
          </cell>
        </row>
        <row r="55">
          <cell r="L55" t="str">
            <v>SINAPI</v>
          </cell>
          <cell r="M55">
            <v>96995</v>
          </cell>
          <cell r="N55" t="str">
            <v>2.3.3</v>
          </cell>
          <cell r="O55" t="str">
            <v>REATERRO MANUAL APILOADO COM SOQUETE. AF_10/2017</v>
          </cell>
          <cell r="P55" t="str">
            <v>M3</v>
          </cell>
          <cell r="Q55">
            <v>202.21</v>
          </cell>
          <cell r="R55">
            <v>31.54</v>
          </cell>
          <cell r="S55">
            <v>39.64</v>
          </cell>
          <cell r="T55">
            <v>8015.6</v>
          </cell>
        </row>
        <row r="56">
          <cell r="L56" t="str">
            <v>SINAPI</v>
          </cell>
          <cell r="M56">
            <v>97083</v>
          </cell>
          <cell r="N56" t="str">
            <v>2.3.4</v>
          </cell>
          <cell r="O56" t="str">
            <v>COMPACTAÇÃO MECÂNICA DE SOLO PARA EXECUÇÃO DE RADIER, COM COMPACTADOR DE SOLOS A PERCUSSÃO. AF_09/2017</v>
          </cell>
          <cell r="P56" t="str">
            <v>M2</v>
          </cell>
          <cell r="Q56">
            <v>341.09</v>
          </cell>
          <cell r="R56">
            <v>2.06</v>
          </cell>
          <cell r="S56">
            <v>2.59</v>
          </cell>
          <cell r="T56">
            <v>883.42</v>
          </cell>
        </row>
        <row r="57">
          <cell r="L57"/>
          <cell r="M57"/>
          <cell r="N57"/>
          <cell r="O57"/>
          <cell r="P57"/>
          <cell r="Q57"/>
          <cell r="R57"/>
          <cell r="S57"/>
          <cell r="T57"/>
        </row>
        <row r="58">
          <cell r="L58"/>
          <cell r="M58"/>
          <cell r="N58" t="str">
            <v>2.4</v>
          </cell>
          <cell r="O58" t="str">
            <v>INFRAESTRUTURA</v>
          </cell>
          <cell r="P58"/>
          <cell r="Q58"/>
          <cell r="R58"/>
          <cell r="S58" t="str">
            <v>*</v>
          </cell>
          <cell r="T58">
            <v>167354.21</v>
          </cell>
        </row>
        <row r="59">
          <cell r="L59"/>
          <cell r="M59"/>
          <cell r="N59"/>
          <cell r="O59"/>
          <cell r="P59"/>
          <cell r="Q59"/>
          <cell r="R59"/>
          <cell r="S59"/>
          <cell r="T59"/>
        </row>
        <row r="60">
          <cell r="L60" t="str">
            <v>SINAPI</v>
          </cell>
          <cell r="M60">
            <v>95241</v>
          </cell>
          <cell r="N60" t="str">
            <v>2.4.1</v>
          </cell>
          <cell r="O60" t="str">
            <v>LASTRO DE CONCRETO MAGRO, APLICADO EM PISOS OU RADIERS, ESPESSURA DE 5 CM. AF_07/2016</v>
          </cell>
          <cell r="P60" t="str">
            <v>M2</v>
          </cell>
          <cell r="Q60">
            <v>58.68</v>
          </cell>
          <cell r="R60">
            <v>18.34</v>
          </cell>
          <cell r="S60">
            <v>23.05</v>
          </cell>
          <cell r="T60">
            <v>1352.57</v>
          </cell>
        </row>
        <row r="61">
          <cell r="L61" t="str">
            <v>SEDUC</v>
          </cell>
          <cell r="M61" t="str">
            <v>SEDUC 4.03</v>
          </cell>
          <cell r="N61" t="str">
            <v>2.4.2</v>
          </cell>
          <cell r="O61" t="str">
            <v>EMBASAMENTO C/PEDRA ARGAMASSADA UTILIZANDO ARG.CIM/AREIA 1:4 (Ref: SINAPI 01/2020: 95467)</v>
          </cell>
          <cell r="P61" t="str">
            <v>M³</v>
          </cell>
          <cell r="Q61">
            <v>168.56</v>
          </cell>
          <cell r="R61">
            <v>337.75</v>
          </cell>
          <cell r="S61">
            <v>424.52</v>
          </cell>
          <cell r="T61">
            <v>71557.09</v>
          </cell>
        </row>
        <row r="62">
          <cell r="L62" t="str">
            <v>SINAPI</v>
          </cell>
          <cell r="M62">
            <v>87509</v>
          </cell>
          <cell r="N62" t="str">
            <v>2.4.3</v>
          </cell>
          <cell r="O62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2" t="str">
            <v>M2</v>
          </cell>
          <cell r="Q62">
            <v>349.16</v>
          </cell>
          <cell r="R62">
            <v>80.45</v>
          </cell>
          <cell r="S62">
            <v>101.12</v>
          </cell>
          <cell r="T62">
            <v>35307.06</v>
          </cell>
        </row>
        <row r="63">
          <cell r="L63" t="str">
            <v>SINAPI</v>
          </cell>
          <cell r="M63">
            <v>73361</v>
          </cell>
          <cell r="N63" t="str">
            <v>2.4.4</v>
          </cell>
          <cell r="O63" t="str">
            <v>CONCRETO CICLOPICO FCK=10MPA 30% PEDRA DE MAO INCLUSIVE LANCAMENTO</v>
          </cell>
          <cell r="P63" t="str">
            <v>M3</v>
          </cell>
          <cell r="Q63">
            <v>29.34</v>
          </cell>
          <cell r="R63">
            <v>317.05</v>
          </cell>
          <cell r="S63">
            <v>398.5</v>
          </cell>
          <cell r="T63">
            <v>11691.99</v>
          </cell>
        </row>
        <row r="64">
          <cell r="L64" t="str">
            <v>SINAPI</v>
          </cell>
          <cell r="M64">
            <v>93204</v>
          </cell>
          <cell r="N64" t="str">
            <v>2.4.5</v>
          </cell>
          <cell r="O64" t="str">
            <v>CINTA DE AMARRAÇÃO DE ALVENARIA MOLDADA IN LOCO EM CONCRETO. AF_03/2016</v>
          </cell>
          <cell r="P64" t="str">
            <v>M</v>
          </cell>
          <cell r="Q64">
            <v>879.36</v>
          </cell>
          <cell r="R64">
            <v>29.19</v>
          </cell>
          <cell r="S64">
            <v>36.69</v>
          </cell>
          <cell r="T64">
            <v>32263.72</v>
          </cell>
        </row>
        <row r="65">
          <cell r="L65" t="str">
            <v>SINAPI</v>
          </cell>
          <cell r="M65">
            <v>98557</v>
          </cell>
          <cell r="N65" t="str">
            <v>2.4.6</v>
          </cell>
          <cell r="O65" t="str">
            <v>IMPERMEABILIZAÇÃO DE SUPERFÍCIE COM EMULSÃO ASFÁLTICA, 2 DEMÃOS AF_06/2018</v>
          </cell>
          <cell r="P65" t="str">
            <v>M2</v>
          </cell>
          <cell r="Q65">
            <v>530.09</v>
          </cell>
          <cell r="R65">
            <v>22.79</v>
          </cell>
          <cell r="S65">
            <v>28.64</v>
          </cell>
          <cell r="T65">
            <v>15181.78</v>
          </cell>
        </row>
        <row r="66">
          <cell r="L66"/>
          <cell r="M66"/>
          <cell r="N66"/>
          <cell r="O66"/>
          <cell r="P66"/>
          <cell r="Q66"/>
          <cell r="R66"/>
          <cell r="S66"/>
          <cell r="T66"/>
        </row>
        <row r="67">
          <cell r="L67"/>
          <cell r="M67"/>
          <cell r="N67" t="str">
            <v>2.5</v>
          </cell>
          <cell r="O67" t="str">
            <v>SUPERESTRUTURA</v>
          </cell>
          <cell r="P67"/>
          <cell r="Q67"/>
          <cell r="R67"/>
          <cell r="S67" t="str">
            <v>*</v>
          </cell>
          <cell r="T67">
            <v>119486.17</v>
          </cell>
        </row>
        <row r="68">
          <cell r="L68"/>
          <cell r="M68"/>
          <cell r="N68"/>
          <cell r="O68"/>
          <cell r="P68"/>
          <cell r="Q68"/>
          <cell r="R68"/>
          <cell r="S68"/>
          <cell r="T68"/>
        </row>
        <row r="69">
          <cell r="L69" t="str">
            <v>SINAPI</v>
          </cell>
          <cell r="M69">
            <v>94965</v>
          </cell>
          <cell r="N69" t="str">
            <v>2.5.1</v>
          </cell>
          <cell r="O69" t="str">
            <v>CONCRETO FCK = 25MPA, TRAÇO 1:2,3:2,7 (CIMENTO/ AREIA MÉDIA/ BRITA 1)  - PREPARO MECÂNICO COM BETONEIRA 400 L. AF_07/2016</v>
          </cell>
          <cell r="P69" t="str">
            <v>M3</v>
          </cell>
          <cell r="Q69">
            <v>34.04</v>
          </cell>
          <cell r="R69">
            <v>312.06</v>
          </cell>
          <cell r="S69">
            <v>392.23</v>
          </cell>
          <cell r="T69">
            <v>13351.51</v>
          </cell>
        </row>
        <row r="70">
          <cell r="L70" t="str">
            <v>SINAPI</v>
          </cell>
          <cell r="M70">
            <v>92873</v>
          </cell>
          <cell r="N70" t="str">
            <v>2.5.2</v>
          </cell>
          <cell r="O70" t="str">
            <v>LANÇAMENTO COM USO DE BALDES, ADENSAMENTO E ACABAMENTO DE CONCRETO EM ESTRUTURAS. AF_12/2015</v>
          </cell>
          <cell r="P70" t="str">
            <v>M3</v>
          </cell>
          <cell r="Q70">
            <v>34.04</v>
          </cell>
          <cell r="R70">
            <v>136.18</v>
          </cell>
          <cell r="S70">
            <v>171.16</v>
          </cell>
          <cell r="T70">
            <v>5826.29</v>
          </cell>
        </row>
        <row r="71">
          <cell r="L71" t="str">
            <v>SINAPI</v>
          </cell>
          <cell r="M71">
            <v>92778</v>
          </cell>
          <cell r="N71" t="str">
            <v>2.5.3</v>
          </cell>
          <cell r="O71" t="str">
            <v>ARMAÇÃO DE PILAR OU VIGA DE UMA ESTRUTURA CONVENCIONAL DE CONCRETO ARMADO EM UMA EDIFICAÇÃO TÉRREA OU SOBRADO UTILIZANDO AÇO CA-50 DE 10,0 MM - MONTAGEM. AF_12/2015</v>
          </cell>
          <cell r="P71" t="str">
            <v>KG</v>
          </cell>
          <cell r="Q71">
            <v>2280.6799999999998</v>
          </cell>
          <cell r="R71">
            <v>7.8</v>
          </cell>
          <cell r="S71">
            <v>9.8000000000000007</v>
          </cell>
          <cell r="T71">
            <v>22350.66</v>
          </cell>
        </row>
        <row r="72">
          <cell r="L72" t="str">
            <v>SINAPI</v>
          </cell>
          <cell r="M72">
            <v>92775</v>
          </cell>
          <cell r="N72" t="str">
            <v>2.5.4</v>
          </cell>
          <cell r="O72" t="str">
            <v>ARMAÇÃO DE PILAR OU VIGA DE UMA ESTRUTURA CONVENCIONAL DE CONCRETO ARMADO EM UMA EDIFICAÇÃO TÉRREA OU SOBRADO UTILIZANDO AÇO CA-60 DE 5,0 MM - MONTAGEM. AF_12/2015</v>
          </cell>
          <cell r="P72" t="str">
            <v>KG</v>
          </cell>
          <cell r="Q72">
            <v>1089.28</v>
          </cell>
          <cell r="R72">
            <v>11.04</v>
          </cell>
          <cell r="S72">
            <v>13.88</v>
          </cell>
          <cell r="T72">
            <v>15119.21</v>
          </cell>
        </row>
        <row r="73">
          <cell r="L73" t="str">
            <v>SINAPI</v>
          </cell>
          <cell r="M73">
            <v>92419</v>
          </cell>
          <cell r="N73" t="str">
            <v>2.5.5</v>
          </cell>
          <cell r="O73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73" t="str">
            <v>M2</v>
          </cell>
          <cell r="Q73">
            <v>227.73</v>
          </cell>
          <cell r="R73">
            <v>46.26</v>
          </cell>
          <cell r="S73">
            <v>58.14</v>
          </cell>
          <cell r="T73">
            <v>13240.22</v>
          </cell>
        </row>
        <row r="74">
          <cell r="L74" t="str">
            <v>SINAPI</v>
          </cell>
          <cell r="M74">
            <v>93204</v>
          </cell>
          <cell r="N74" t="str">
            <v>2.5.6</v>
          </cell>
          <cell r="O74" t="str">
            <v>CINTA DE AMARRAÇÃO DE ALVENARIA MOLDADA IN LOCO EM CONCRETO. AF_03/2016</v>
          </cell>
          <cell r="P74" t="str">
            <v>M</v>
          </cell>
          <cell r="Q74">
            <v>1351.82</v>
          </cell>
          <cell r="R74">
            <v>29.19</v>
          </cell>
          <cell r="S74">
            <v>36.69</v>
          </cell>
          <cell r="T74">
            <v>49598.28</v>
          </cell>
        </row>
        <row r="75">
          <cell r="L75"/>
          <cell r="M75"/>
          <cell r="N75"/>
          <cell r="O75"/>
          <cell r="P75"/>
          <cell r="Q75"/>
          <cell r="R75"/>
          <cell r="S75"/>
          <cell r="T75"/>
        </row>
        <row r="76">
          <cell r="L76"/>
          <cell r="M76"/>
          <cell r="N76" t="str">
            <v>2.6</v>
          </cell>
          <cell r="O76" t="str">
            <v>PAREDES E DIVISORIAS</v>
          </cell>
          <cell r="P76"/>
          <cell r="Q76"/>
          <cell r="R76"/>
          <cell r="S76" t="str">
            <v>*</v>
          </cell>
          <cell r="T76">
            <v>217208.34</v>
          </cell>
        </row>
        <row r="77">
          <cell r="L77"/>
          <cell r="M77"/>
          <cell r="N77"/>
          <cell r="O77"/>
          <cell r="P77"/>
          <cell r="Q77"/>
          <cell r="R77"/>
          <cell r="S77"/>
          <cell r="T77"/>
        </row>
        <row r="78">
          <cell r="L78" t="str">
            <v>SEDUC</v>
          </cell>
          <cell r="M78" t="str">
            <v>SEDUC 6.02</v>
          </cell>
          <cell r="N78" t="str">
            <v>2.6.1</v>
          </cell>
          <cell r="O78" t="str">
            <v>ALVENARIA EM TIJOLO CERAMICO FURADO 9X14X19CM, E = 9 CM, ASSENTADO EM ARGAMASSA TRACO 1:4, PREPARO MECÂNICO, BETONEIRA 400 L , JUNTA 1 CM (REF. SINAPI 73935/5 JAN 2014)</v>
          </cell>
          <cell r="P78" t="str">
            <v>M²</v>
          </cell>
          <cell r="Q78">
            <v>2854.34</v>
          </cell>
          <cell r="R78">
            <v>50.6</v>
          </cell>
          <cell r="S78">
            <v>63.6</v>
          </cell>
          <cell r="T78">
            <v>181536.02</v>
          </cell>
        </row>
        <row r="79">
          <cell r="L79" t="str">
            <v>SINAPI</v>
          </cell>
          <cell r="M79">
            <v>93197</v>
          </cell>
          <cell r="N79" t="str">
            <v>2.6.2</v>
          </cell>
          <cell r="O79" t="str">
            <v>CONTRAVERGA MOLDADA IN LOCO EM CONCRETO PARA VÃOS DE MAIS DE 1,5 M DE COMPRIMENTO. AF_03/2016</v>
          </cell>
          <cell r="P79" t="str">
            <v>M</v>
          </cell>
          <cell r="Q79">
            <v>184.56</v>
          </cell>
          <cell r="R79">
            <v>40.6</v>
          </cell>
          <cell r="S79">
            <v>51.03</v>
          </cell>
          <cell r="T79">
            <v>9418.1</v>
          </cell>
        </row>
        <row r="80">
          <cell r="L80" t="str">
            <v>SINAPI</v>
          </cell>
          <cell r="M80">
            <v>93196</v>
          </cell>
          <cell r="N80" t="str">
            <v>2.6.3</v>
          </cell>
          <cell r="O80" t="str">
            <v>CONTRAVERGA MOLDADA IN LOCO EM CONCRETO PARA VÃOS DE ATÉ 1,5 M DE COMPRIMENTO. AF_03/2016</v>
          </cell>
          <cell r="P80" t="str">
            <v>M</v>
          </cell>
          <cell r="Q80">
            <v>24.51</v>
          </cell>
          <cell r="R80">
            <v>36.58</v>
          </cell>
          <cell r="S80">
            <v>45.98</v>
          </cell>
          <cell r="T80">
            <v>1126.97</v>
          </cell>
        </row>
        <row r="81">
          <cell r="L81" t="str">
            <v>SEDUC</v>
          </cell>
          <cell r="M81" t="str">
            <v>SEDUC 6.04</v>
          </cell>
          <cell r="N81" t="str">
            <v>2.6.4</v>
          </cell>
          <cell r="O81" t="str">
            <v>DIVISÓRIA DE GRANITO CINZA E= 3 CM (Ref. SEINFRA C4096)</v>
          </cell>
          <cell r="P81" t="str">
            <v>M²</v>
          </cell>
          <cell r="Q81">
            <v>46.98</v>
          </cell>
          <cell r="R81">
            <v>425.53</v>
          </cell>
          <cell r="S81">
            <v>534.85</v>
          </cell>
          <cell r="T81">
            <v>25127.25</v>
          </cell>
        </row>
        <row r="82">
          <cell r="L82"/>
          <cell r="M82"/>
          <cell r="N82"/>
          <cell r="O82"/>
          <cell r="P82"/>
          <cell r="Q82"/>
          <cell r="R82"/>
          <cell r="S82"/>
          <cell r="T82"/>
        </row>
        <row r="83">
          <cell r="L83"/>
          <cell r="M83"/>
          <cell r="N83" t="str">
            <v>2.7</v>
          </cell>
          <cell r="O83" t="str">
            <v>COBERTURAS</v>
          </cell>
          <cell r="P83"/>
          <cell r="Q83"/>
          <cell r="R83"/>
          <cell r="S83" t="str">
            <v>*</v>
          </cell>
          <cell r="T83">
            <v>665862.96</v>
          </cell>
        </row>
        <row r="84">
          <cell r="L84"/>
          <cell r="M84"/>
          <cell r="N84"/>
          <cell r="O84"/>
          <cell r="P84"/>
          <cell r="Q84"/>
          <cell r="R84"/>
          <cell r="S84"/>
          <cell r="T84"/>
        </row>
        <row r="85">
          <cell r="L85" t="str">
            <v>SINAPI</v>
          </cell>
          <cell r="M85">
            <v>94216</v>
          </cell>
          <cell r="N85" t="str">
            <v>2.7.1</v>
          </cell>
          <cell r="O85" t="str">
            <v>TELHAMENTO COM TELHA METÁLICA TERMOACÚSTICA E = 30 MM, COM ATÉ 2 ÁGUAS, INCLUSO IÇAMENTO. AF_07/2019</v>
          </cell>
          <cell r="P85" t="str">
            <v>M2</v>
          </cell>
          <cell r="Q85">
            <v>2060.5100000000002</v>
          </cell>
          <cell r="R85">
            <v>162.86000000000001</v>
          </cell>
          <cell r="S85">
            <v>204.7</v>
          </cell>
          <cell r="T85">
            <v>421786.4</v>
          </cell>
        </row>
        <row r="86">
          <cell r="L86" t="str">
            <v>SEDUC</v>
          </cell>
          <cell r="M86" t="str">
            <v>SEDUC 7.09</v>
          </cell>
          <cell r="N86" t="str">
            <v>2.7.2</v>
          </cell>
          <cell r="O86" t="str">
            <v>CUMEEIRA TERMOACÚSTICA (Ref. SEINFRA C1002)</v>
          </cell>
          <cell r="P86" t="str">
            <v>M</v>
          </cell>
          <cell r="Q86">
            <v>98.4</v>
          </cell>
          <cell r="R86">
            <v>60.74</v>
          </cell>
          <cell r="S86">
            <v>76.34</v>
          </cell>
          <cell r="T86">
            <v>7511.86</v>
          </cell>
        </row>
        <row r="87">
          <cell r="L87" t="str">
            <v>SINAPI</v>
          </cell>
          <cell r="M87">
            <v>94231</v>
          </cell>
          <cell r="N87" t="str">
            <v>2.7.3</v>
          </cell>
          <cell r="O87" t="str">
            <v>RUFO EM CHAPA DE AÇO GALVANIZADO NÚMERO 24, CORTE DE 25 CM, INCLUSO TRANSPORTE VERTICAL. AF_07/2019</v>
          </cell>
          <cell r="P87" t="str">
            <v>M</v>
          </cell>
          <cell r="Q87">
            <v>277.45</v>
          </cell>
          <cell r="R87">
            <v>29.49</v>
          </cell>
          <cell r="S87">
            <v>37.07</v>
          </cell>
          <cell r="T87">
            <v>10285.07</v>
          </cell>
        </row>
        <row r="88">
          <cell r="L88" t="str">
            <v>SEDUC</v>
          </cell>
          <cell r="M88" t="str">
            <v>SEDUC 7.15</v>
          </cell>
          <cell r="N88" t="str">
            <v>2.7.4</v>
          </cell>
          <cell r="O88" t="str">
            <v>CHAPIM DE CONCRETO APARENTE COM ACABAMENTO DESEMPENADO, FORMA DE COMPENSADO PLASTIFICADO (MADEIRIT) DE 14 X 10 CM, FUNDIDO NO LOCAL. (Ref. SINAPI 01/2020: 71623)</v>
          </cell>
          <cell r="P88" t="str">
            <v>M</v>
          </cell>
          <cell r="Q88">
            <v>375.27</v>
          </cell>
          <cell r="R88">
            <v>24.01</v>
          </cell>
          <cell r="S88">
            <v>30.18</v>
          </cell>
          <cell r="T88">
            <v>11325.65</v>
          </cell>
        </row>
        <row r="89">
          <cell r="L89" t="str">
            <v>SINAPI</v>
          </cell>
          <cell r="M89">
            <v>94227</v>
          </cell>
          <cell r="N89" t="str">
            <v>2.7.5</v>
          </cell>
          <cell r="O89" t="str">
            <v>CALHA EM CHAPA DE AÇO GALVANIZADO NÚMERO 24, DESENVOLVIMENTO DE 33 CM, INCLUSO TRANSPORTE VERTICAL. AF_07/2019</v>
          </cell>
          <cell r="P89" t="str">
            <v>M</v>
          </cell>
          <cell r="Q89">
            <v>22.05</v>
          </cell>
          <cell r="R89">
            <v>34.880000000000003</v>
          </cell>
          <cell r="S89">
            <v>43.84</v>
          </cell>
          <cell r="T89">
            <v>966.67</v>
          </cell>
        </row>
        <row r="90">
          <cell r="L90" t="str">
            <v>SINAPI</v>
          </cell>
          <cell r="M90">
            <v>94228</v>
          </cell>
          <cell r="N90" t="str">
            <v>2.7.6</v>
          </cell>
          <cell r="O90" t="str">
            <v>CALHA EM CHAPA DE AÇO GALVANIZADO NÚMERO 24, DESENVOLVIMENTO DE 50 CM, INCLUSO TRANSPORTE VERTICAL. AF_07/2019</v>
          </cell>
          <cell r="P90" t="str">
            <v>M</v>
          </cell>
          <cell r="Q90">
            <v>233.05</v>
          </cell>
          <cell r="R90">
            <v>47.63</v>
          </cell>
          <cell r="S90">
            <v>59.87</v>
          </cell>
          <cell r="T90">
            <v>13952.7</v>
          </cell>
        </row>
        <row r="91">
          <cell r="L91" t="str">
            <v>SINAPI</v>
          </cell>
          <cell r="M91">
            <v>92580</v>
          </cell>
          <cell r="N91" t="str">
            <v>2.7.7</v>
          </cell>
          <cell r="O91" t="str">
            <v>TRAMA DE AÇO COMPOSTA POR TERÇAS PARA TELHADOS DE ATÉ 2 ÁGUAS PARA TELHA ONDULADA DE FIBROCIMENTO, METÁLICA, PLÁSTICA OU TERMOACÚSTICA, INCLUSO TRANSPORTE VERTICAL. AF_07/2019</v>
          </cell>
          <cell r="P91" t="str">
            <v>M2</v>
          </cell>
          <cell r="Q91">
            <v>2006.52</v>
          </cell>
          <cell r="R91">
            <v>29.89</v>
          </cell>
          <cell r="S91">
            <v>37.57</v>
          </cell>
          <cell r="T91">
            <v>75384.960000000006</v>
          </cell>
        </row>
        <row r="92">
          <cell r="L92" t="str">
            <v>SINAPI</v>
          </cell>
          <cell r="M92">
            <v>100775</v>
          </cell>
          <cell r="N92" t="str">
            <v>2.7.8</v>
          </cell>
          <cell r="O92" t="str">
            <v>ESTRUTURA TRELIÇADA DE COBERTURA, TIPO FINK, COM LIGAÇÕES SOLDADAS, INCLUSOS PERFIS METÁLICOS, CHAPAS METÁLICAS, MÃO DE OBRA E TRANSPORTE COM GUINDASTE - FORNECIMENTO E INSTALAÇÃO. AF_01/2020_P</v>
          </cell>
          <cell r="P92" t="str">
            <v>KG</v>
          </cell>
          <cell r="Q92">
            <v>9997.3700000000008</v>
          </cell>
          <cell r="R92">
            <v>8.49</v>
          </cell>
          <cell r="S92">
            <v>10.67</v>
          </cell>
          <cell r="T92">
            <v>106671.94</v>
          </cell>
        </row>
        <row r="93">
          <cell r="L93" t="str">
            <v>SEDUC</v>
          </cell>
          <cell r="M93" t="str">
            <v>SEDUC 7.13</v>
          </cell>
          <cell r="N93" t="str">
            <v>2.7.9</v>
          </cell>
          <cell r="O93" t="str">
            <v>ESTRUTURA METÁLICA TRELIÇADA EM AÇO, EM MARQUISES (Ref: SEINFRA C1353)</v>
          </cell>
          <cell r="P93" t="str">
            <v>M²</v>
          </cell>
          <cell r="Q93">
            <v>58.53</v>
          </cell>
          <cell r="R93">
            <v>151.49</v>
          </cell>
          <cell r="S93">
            <v>190.41</v>
          </cell>
          <cell r="T93">
            <v>11144.7</v>
          </cell>
        </row>
        <row r="94">
          <cell r="L94" t="str">
            <v>SEDUC</v>
          </cell>
          <cell r="M94" t="str">
            <v>SEDUC 7.14</v>
          </cell>
          <cell r="N94" t="str">
            <v>2.7.10</v>
          </cell>
          <cell r="O94" t="str">
            <v>FECHAMENTO LATERAL COM TELHA EM AÇO GALVALUME, SIMPLES, TRAPEZOIDAL, NÃO PINTADA, TP40, E=0,65MM, ISOESTE OU SIMILAR (Ref: ORSE 09836)</v>
          </cell>
          <cell r="P94" t="str">
            <v>M²</v>
          </cell>
          <cell r="Q94">
            <v>19.649999999999999</v>
          </cell>
          <cell r="R94">
            <v>124.79</v>
          </cell>
          <cell r="S94">
            <v>156.85</v>
          </cell>
          <cell r="T94">
            <v>3082.1</v>
          </cell>
        </row>
        <row r="95">
          <cell r="L95" t="str">
            <v>SINAPI</v>
          </cell>
          <cell r="M95">
            <v>100768</v>
          </cell>
          <cell r="N95" t="str">
            <v>2.7.11</v>
          </cell>
          <cell r="O95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95" t="str">
            <v>KG</v>
          </cell>
          <cell r="Q95">
            <v>211.2</v>
          </cell>
          <cell r="R95">
            <v>14.13</v>
          </cell>
          <cell r="S95">
            <v>17.760000000000002</v>
          </cell>
          <cell r="T95">
            <v>3750.91</v>
          </cell>
        </row>
        <row r="96">
          <cell r="L96"/>
          <cell r="M96"/>
          <cell r="N96"/>
          <cell r="O96"/>
          <cell r="P96"/>
          <cell r="Q96"/>
          <cell r="R96"/>
          <cell r="S96"/>
          <cell r="T96"/>
        </row>
        <row r="97">
          <cell r="L97"/>
          <cell r="M97"/>
          <cell r="N97" t="str">
            <v>2.8</v>
          </cell>
          <cell r="O97" t="str">
            <v>INSTALAÇÕES HIDRÁULICAS</v>
          </cell>
          <cell r="P97"/>
          <cell r="Q97"/>
          <cell r="R97"/>
          <cell r="S97" t="str">
            <v>*</v>
          </cell>
          <cell r="T97">
            <v>14251.24</v>
          </cell>
        </row>
        <row r="98">
          <cell r="L98"/>
          <cell r="M98"/>
          <cell r="N98"/>
          <cell r="O98"/>
          <cell r="P98"/>
          <cell r="Q98"/>
          <cell r="R98"/>
          <cell r="S98"/>
          <cell r="T98"/>
        </row>
        <row r="99">
          <cell r="L99" t="str">
            <v>SINAPI</v>
          </cell>
          <cell r="M99">
            <v>89356</v>
          </cell>
          <cell r="N99" t="str">
            <v>2.8.1</v>
          </cell>
          <cell r="O99" t="str">
            <v>TUBO, PVC, SOLDÁVEL, DN 25MM, INSTALADO EM RAMAL OU SUB-RAMAL DE ÁGUA - FORNECIMENTO E INSTALAÇÃO. AF_12/2014</v>
          </cell>
          <cell r="P99" t="str">
            <v>M</v>
          </cell>
          <cell r="Q99">
            <v>239.25</v>
          </cell>
          <cell r="R99">
            <v>13.57</v>
          </cell>
          <cell r="S99">
            <v>17.059999999999999</v>
          </cell>
          <cell r="T99">
            <v>4081.61</v>
          </cell>
        </row>
        <row r="100">
          <cell r="L100" t="str">
            <v>SINAPI</v>
          </cell>
          <cell r="M100">
            <v>89357</v>
          </cell>
          <cell r="N100" t="str">
            <v>2.8.2</v>
          </cell>
          <cell r="O100" t="str">
            <v>TUBO, PVC, SOLDÁVEL, DN 32MM, INSTALADO EM RAMAL OU SUB-RAMAL DE ÁGUA - FORNECIMENTO E INSTALAÇÃO. AF_12/2014</v>
          </cell>
          <cell r="P100" t="str">
            <v>M</v>
          </cell>
          <cell r="Q100">
            <v>62.55</v>
          </cell>
          <cell r="R100">
            <v>18.91</v>
          </cell>
          <cell r="S100">
            <v>23.77</v>
          </cell>
          <cell r="T100">
            <v>1486.81</v>
          </cell>
        </row>
        <row r="101">
          <cell r="L101" t="str">
            <v>SINAPI</v>
          </cell>
          <cell r="M101">
            <v>89449</v>
          </cell>
          <cell r="N101" t="str">
            <v>2.8.3</v>
          </cell>
          <cell r="O101" t="str">
            <v>TUBO, PVC, SOLDÁVEL, DN 50MM, INSTALADO EM PRUMADA DE ÁGUA - FORNECIMENTO E INSTALAÇÃO. AF_12/2014</v>
          </cell>
          <cell r="P101" t="str">
            <v>M</v>
          </cell>
          <cell r="Q101">
            <v>36.75</v>
          </cell>
          <cell r="R101">
            <v>10.53</v>
          </cell>
          <cell r="S101">
            <v>13.24</v>
          </cell>
          <cell r="T101">
            <v>486.57</v>
          </cell>
        </row>
        <row r="102">
          <cell r="L102" t="str">
            <v>SINAPI</v>
          </cell>
          <cell r="M102">
            <v>89450</v>
          </cell>
          <cell r="N102" t="str">
            <v>2.8.4</v>
          </cell>
          <cell r="O102" t="str">
            <v>TUBO, PVC, SOLDÁVEL, DN 60MM, INSTALADO EM PRUMADA DE ÁGUA - FORNECIMENTO E INSTALAÇÃO. AF_12/2014</v>
          </cell>
          <cell r="P102" t="str">
            <v>M</v>
          </cell>
          <cell r="Q102">
            <v>81.25</v>
          </cell>
          <cell r="R102">
            <v>17.350000000000001</v>
          </cell>
          <cell r="S102">
            <v>21.81</v>
          </cell>
          <cell r="T102">
            <v>1772.06</v>
          </cell>
        </row>
        <row r="103">
          <cell r="L103" t="str">
            <v>SINAPI</v>
          </cell>
          <cell r="M103">
            <v>89605</v>
          </cell>
          <cell r="N103" t="str">
            <v>2.8.5</v>
          </cell>
          <cell r="O103" t="str">
            <v>LUVA DE REDUÇÃO, PVC, SOLDÁVEL, DN 60MM X 50MM, INSTALADO EM PRUMADA DE ÁGUA - FORNECIMENTO E INSTALAÇÃO. AF_12/2014</v>
          </cell>
          <cell r="P103" t="str">
            <v>UN</v>
          </cell>
          <cell r="Q103">
            <v>2</v>
          </cell>
          <cell r="R103">
            <v>12.73</v>
          </cell>
          <cell r="S103">
            <v>16</v>
          </cell>
          <cell r="T103">
            <v>32</v>
          </cell>
        </row>
        <row r="104">
          <cell r="L104" t="str">
            <v>SEDUC</v>
          </cell>
          <cell r="M104" t="str">
            <v>SEDUC 14.15</v>
          </cell>
          <cell r="N104" t="str">
            <v>2.8.6</v>
          </cell>
          <cell r="O104" t="str">
            <v>BUCHA DE REDUÇÃO, PVC, SOLDÁVEL, DN 60MM X 32MM, INSTALADO EM RAMAL OU SUB-RAMAL DE ÁGUA - FORNECIMENTO E INSTALAÇÃO (Ref. SINAPI 90375)</v>
          </cell>
          <cell r="P104" t="str">
            <v>UN</v>
          </cell>
          <cell r="Q104">
            <v>2</v>
          </cell>
          <cell r="R104">
            <v>11.73</v>
          </cell>
          <cell r="S104">
            <v>14.74</v>
          </cell>
          <cell r="T104">
            <v>29.48</v>
          </cell>
        </row>
        <row r="105">
          <cell r="L105" t="str">
            <v>SEDUC</v>
          </cell>
          <cell r="M105" t="str">
            <v>SEDUC 14.03</v>
          </cell>
          <cell r="N105" t="str">
            <v>2.8.7</v>
          </cell>
          <cell r="O105" t="str">
            <v>BUCHA DE REDUÇÃO DE PVC, SOLDÁVEL, LONGA, 50 X 32 MM, INSTALADA EM RAMAL OU SUB-RAMAL (Ref. SINAPI 90375)</v>
          </cell>
          <cell r="P105" t="str">
            <v>UN</v>
          </cell>
          <cell r="Q105">
            <v>4</v>
          </cell>
          <cell r="R105">
            <v>7.97</v>
          </cell>
          <cell r="S105">
            <v>10.02</v>
          </cell>
          <cell r="T105">
            <v>40.08</v>
          </cell>
        </row>
        <row r="106">
          <cell r="L106" t="str">
            <v>SINAPI</v>
          </cell>
          <cell r="M106">
            <v>89579</v>
          </cell>
          <cell r="N106" t="str">
            <v>2.8.8</v>
          </cell>
          <cell r="O106" t="str">
            <v>LUVA DE REDUÇÃO, PVC, SOLDÁVEL, DN 50MM X 25MM, INSTALADO EM PRUMADA DE ÁGUA   FORNECIMENTO E INSTALAÇÃO. AF_12/2014</v>
          </cell>
          <cell r="P106" t="str">
            <v>UN</v>
          </cell>
          <cell r="Q106">
            <v>1</v>
          </cell>
          <cell r="R106">
            <v>7.28</v>
          </cell>
          <cell r="S106">
            <v>9.15</v>
          </cell>
          <cell r="T106">
            <v>9.15</v>
          </cell>
        </row>
        <row r="107">
          <cell r="L107" t="str">
            <v>SINAPI</v>
          </cell>
          <cell r="M107">
            <v>89380</v>
          </cell>
          <cell r="N107" t="str">
            <v>2.8.9</v>
          </cell>
          <cell r="O107" t="str">
            <v>LUVA DE REDUÇÃO, PVC, SOLDÁVEL, DN 32MM X 25MM, INSTALADO EM RAMAL OU SUB-RAMAL DE ÁGUA - FORNECIMENTO E INSTALAÇÃO. AF_12/2014</v>
          </cell>
          <cell r="P107" t="str">
            <v>UN</v>
          </cell>
          <cell r="Q107">
            <v>14</v>
          </cell>
          <cell r="R107">
            <v>6.16</v>
          </cell>
          <cell r="S107">
            <v>7.74</v>
          </cell>
          <cell r="T107">
            <v>108.36</v>
          </cell>
        </row>
        <row r="108">
          <cell r="L108" t="str">
            <v>SINAPI</v>
          </cell>
          <cell r="M108">
            <v>89440</v>
          </cell>
          <cell r="N108" t="str">
            <v>2.8.10</v>
          </cell>
          <cell r="O108" t="str">
            <v>TE, PVC, SOLDÁVEL, DN 25MM, INSTALADO EM RAMAL DE DISTRIBUIÇÃO DE ÁGUA - FORNECIMENTO E INSTALAÇÃO. AF_12/2014</v>
          </cell>
          <cell r="P108" t="str">
            <v>UN</v>
          </cell>
          <cell r="Q108">
            <v>52</v>
          </cell>
          <cell r="R108">
            <v>5.52</v>
          </cell>
          <cell r="S108">
            <v>6.94</v>
          </cell>
          <cell r="T108">
            <v>360.88</v>
          </cell>
        </row>
        <row r="109">
          <cell r="L109" t="str">
            <v>SINAPI</v>
          </cell>
          <cell r="M109">
            <v>89398</v>
          </cell>
          <cell r="N109" t="str">
            <v>2.8.11</v>
          </cell>
          <cell r="O109" t="str">
            <v>TE, PVC, SOLDÁVEL, DN 32MM, INSTALADO EM RAMAL OU SUB-RAMAL DE ÁGUA - FORNECIMENTO E INSTALAÇÃO. AF_12/2014</v>
          </cell>
          <cell r="P109" t="str">
            <v>UN</v>
          </cell>
          <cell r="Q109">
            <v>12</v>
          </cell>
          <cell r="R109">
            <v>11.33</v>
          </cell>
          <cell r="S109">
            <v>14.24</v>
          </cell>
          <cell r="T109">
            <v>170.88</v>
          </cell>
        </row>
        <row r="110">
          <cell r="L110" t="str">
            <v>SINAPI</v>
          </cell>
          <cell r="M110">
            <v>89625</v>
          </cell>
          <cell r="N110" t="str">
            <v>2.8.12</v>
          </cell>
          <cell r="O110" t="str">
            <v>TE, PVC, SOLDÁVEL, DN 50MM, INSTALADO EM PRUMADA DE ÁGUA - FORNECIMENTO E INSTALAÇÃO. AF_12/2014</v>
          </cell>
          <cell r="P110" t="str">
            <v>UN</v>
          </cell>
          <cell r="Q110">
            <v>3</v>
          </cell>
          <cell r="R110">
            <v>13.79</v>
          </cell>
          <cell r="S110">
            <v>17.329999999999998</v>
          </cell>
          <cell r="T110">
            <v>51.99</v>
          </cell>
        </row>
        <row r="111">
          <cell r="L111" t="str">
            <v>SINAPI</v>
          </cell>
          <cell r="M111">
            <v>89628</v>
          </cell>
          <cell r="N111" t="str">
            <v>2.8.13</v>
          </cell>
          <cell r="O111" t="str">
            <v>TE, PVC, SOLDÁVEL, DN 60MM, INSTALADO EM PRUMADA DE ÁGUA - FORNECIMENTO E INSTALAÇÃO. AF_12/2014</v>
          </cell>
          <cell r="P111" t="str">
            <v>UN</v>
          </cell>
          <cell r="Q111">
            <v>6</v>
          </cell>
          <cell r="R111">
            <v>28.75</v>
          </cell>
          <cell r="S111">
            <v>36.14</v>
          </cell>
          <cell r="T111">
            <v>216.84</v>
          </cell>
        </row>
        <row r="112">
          <cell r="L112" t="str">
            <v>SINAPI</v>
          </cell>
          <cell r="M112">
            <v>89362</v>
          </cell>
          <cell r="N112" t="str">
            <v>2.8.14</v>
          </cell>
          <cell r="O112" t="str">
            <v>JOELHO 90 GRAUS, PVC, SOLDÁVEL, DN 25MM, INSTALADO EM RAMAL OU SUB-RAMAL DE ÁGUA - FORNECIMENTO E INSTALAÇÃO. AF_12/2014</v>
          </cell>
          <cell r="P112" t="str">
            <v>UN</v>
          </cell>
          <cell r="Q112">
            <v>75</v>
          </cell>
          <cell r="R112">
            <v>5.68</v>
          </cell>
          <cell r="S112">
            <v>7.14</v>
          </cell>
          <cell r="T112">
            <v>535.5</v>
          </cell>
        </row>
        <row r="113">
          <cell r="L113" t="str">
            <v>SINAPI</v>
          </cell>
          <cell r="M113">
            <v>89367</v>
          </cell>
          <cell r="N113" t="str">
            <v>2.8.15</v>
          </cell>
          <cell r="O113" t="str">
            <v>JOELHO 90 GRAUS, PVC, SOLDÁVEL, DN 32MM, INSTALADO EM RAMAL OU SUB-RAMAL DE ÁGUA - FORNECIMENTO E INSTALAÇÃO. AF_12/2014</v>
          </cell>
          <cell r="P113" t="str">
            <v>UN</v>
          </cell>
          <cell r="Q113">
            <v>12</v>
          </cell>
          <cell r="R113">
            <v>7.73</v>
          </cell>
          <cell r="S113">
            <v>9.7200000000000006</v>
          </cell>
          <cell r="T113">
            <v>116.64</v>
          </cell>
        </row>
        <row r="114">
          <cell r="L114" t="str">
            <v>SINAPI</v>
          </cell>
          <cell r="M114">
            <v>89505</v>
          </cell>
          <cell r="N114" t="str">
            <v>2.8.16</v>
          </cell>
          <cell r="O114" t="str">
            <v>JOELHO 90 GRAUS, PVC, SOLDÁVEL, DN 60MM, INSTALADO EM PRUMADA DE ÁGUA - FORNECIMENTO E INSTALAÇÃO. AF_12/2014</v>
          </cell>
          <cell r="P114" t="str">
            <v>UN</v>
          </cell>
          <cell r="Q114">
            <v>5</v>
          </cell>
          <cell r="R114">
            <v>22.43</v>
          </cell>
          <cell r="S114">
            <v>28.19</v>
          </cell>
          <cell r="T114">
            <v>140.94999999999999</v>
          </cell>
        </row>
        <row r="115">
          <cell r="L115" t="str">
            <v>SINAPI</v>
          </cell>
          <cell r="M115">
            <v>89987</v>
          </cell>
          <cell r="N115" t="str">
            <v>2.8.17</v>
          </cell>
          <cell r="O115" t="str">
            <v>REGISTRO DE GAVETA BRUTO, LATÃO, ROSCÁVEL, 3/4", COM ACABAMENTO E CANOPLA CROMADOS. FORNECIDO E INSTALADO EM RAMAL DE ÁGUA. AF_12/2014</v>
          </cell>
          <cell r="P115" t="str">
            <v>UN</v>
          </cell>
          <cell r="Q115">
            <v>13</v>
          </cell>
          <cell r="R115">
            <v>67.06</v>
          </cell>
          <cell r="S115">
            <v>84.29</v>
          </cell>
          <cell r="T115">
            <v>1095.77</v>
          </cell>
        </row>
        <row r="116">
          <cell r="L116" t="str">
            <v>SINAPI</v>
          </cell>
          <cell r="M116">
            <v>94495</v>
          </cell>
          <cell r="N116" t="str">
            <v>2.8.18</v>
          </cell>
          <cell r="O116" t="str">
            <v>REGISTRO DE GAVETA BRUTO, LATÃO, ROSCÁVEL, 1, INSTALADO EM RESERVAÇÃO DE ÁGUA DE EDIFICAÇÃO QUE POSSUA RESERVATÓRIO DE FIBRA/FIBROCIMENTO  FORNECIMENTO E INSTALAÇÃO. AF_06/2016</v>
          </cell>
          <cell r="P116" t="str">
            <v>UN</v>
          </cell>
          <cell r="Q116">
            <v>3</v>
          </cell>
          <cell r="R116">
            <v>60.92</v>
          </cell>
          <cell r="S116">
            <v>76.569999999999993</v>
          </cell>
          <cell r="T116">
            <v>229.71</v>
          </cell>
        </row>
        <row r="117">
          <cell r="L117" t="str">
            <v>SINAPI</v>
          </cell>
          <cell r="M117">
            <v>94493</v>
          </cell>
          <cell r="N117" t="str">
            <v>2.8.19</v>
          </cell>
          <cell r="O117" t="str">
            <v>REGISTRO DE ESFERA, PVC, SOLDÁVEL, DN  60 MM, INSTALADO EM RESERVAÇÃO DE ÁGUA DE EDIFICAÇÃO QUE POSSUA RESERVATÓRIO DE FIBRA/FIBROCIMENTO   FORNECIMENTO E INSTALAÇÃO. AF_06/2016</v>
          </cell>
          <cell r="P117" t="str">
            <v>UN</v>
          </cell>
          <cell r="Q117">
            <v>4</v>
          </cell>
          <cell r="R117">
            <v>100.53</v>
          </cell>
          <cell r="S117">
            <v>126.36</v>
          </cell>
          <cell r="T117">
            <v>505.44</v>
          </cell>
        </row>
        <row r="118">
          <cell r="L118" t="str">
            <v>SINAPI</v>
          </cell>
          <cell r="M118">
            <v>89985</v>
          </cell>
          <cell r="N118" t="str">
            <v>2.8.20</v>
          </cell>
          <cell r="O118" t="str">
            <v>REGISTRO DE PRESSÃO BRUTO, LATÃO, ROSCÁVEL, 3/4", COM ACABAMENTO E CANOPLA CROMADOS. FORNECIDO E INSTALADO EM RAMAL DE ÁGUA. AF_12/2014</v>
          </cell>
          <cell r="P118" t="str">
            <v>UN</v>
          </cell>
          <cell r="Q118">
            <v>6</v>
          </cell>
          <cell r="R118">
            <v>63.7</v>
          </cell>
          <cell r="S118">
            <v>80.06</v>
          </cell>
          <cell r="T118">
            <v>480.36</v>
          </cell>
        </row>
        <row r="119">
          <cell r="L119" t="str">
            <v>SINAPI</v>
          </cell>
          <cell r="M119">
            <v>90373</v>
          </cell>
          <cell r="N119" t="str">
            <v>2.8.21</v>
          </cell>
          <cell r="O119" t="str">
            <v>JOELHO 90 GRAUS COM BUCHA DE LATÃO, PVC, SOLDÁVEL, DN 25MM, X 1/2 INSTALADO EM RAMAL OU SUB-RAMAL DE ÁGUA - FORNECIMENTO E INSTALAÇÃO. AF_12/2014</v>
          </cell>
          <cell r="P119" t="str">
            <v>UN</v>
          </cell>
          <cell r="Q119">
            <v>61</v>
          </cell>
          <cell r="R119">
            <v>9.2100000000000009</v>
          </cell>
          <cell r="S119">
            <v>11.58</v>
          </cell>
          <cell r="T119">
            <v>706.38</v>
          </cell>
        </row>
        <row r="120">
          <cell r="L120" t="str">
            <v>SINAPI</v>
          </cell>
          <cell r="M120">
            <v>89396</v>
          </cell>
          <cell r="N120" t="str">
            <v>2.8.22</v>
          </cell>
          <cell r="O120" t="str">
            <v>TÊ COM BUCHA DE LATÃO NA BOLSA CENTRAL, PVC, SOLDÁVEL, DN 25MM X 1/2, INSTALADO EM RAMAL OU SUB-RAMAL DE ÁGUA - FORNECIMENTO E INSTALAÇÃO. AF_12/2014</v>
          </cell>
          <cell r="P120" t="str">
            <v>UN</v>
          </cell>
          <cell r="Q120">
            <v>3</v>
          </cell>
          <cell r="R120">
            <v>12.88</v>
          </cell>
          <cell r="S120">
            <v>16.190000000000001</v>
          </cell>
          <cell r="T120">
            <v>48.57</v>
          </cell>
        </row>
        <row r="121">
          <cell r="L121" t="str">
            <v>SINAPI</v>
          </cell>
          <cell r="M121">
            <v>89383</v>
          </cell>
          <cell r="N121" t="str">
            <v>2.8.23</v>
          </cell>
          <cell r="O121" t="str">
            <v>ADAPTADOR CURTO COM BOLSA E ROSCA PARA REGISTRO, PVC, SOLDÁVEL, DN 25MM X 3/4, INSTALADO EM RAMAL OU SUB-RAMAL DE ÁGUA - FORNECIMENTO E INSTALAÇÃO. AF_12/2014</v>
          </cell>
          <cell r="P121" t="str">
            <v>UN</v>
          </cell>
          <cell r="Q121">
            <v>38</v>
          </cell>
          <cell r="R121">
            <v>4.3099999999999996</v>
          </cell>
          <cell r="S121">
            <v>5.42</v>
          </cell>
          <cell r="T121">
            <v>205.96</v>
          </cell>
        </row>
        <row r="122">
          <cell r="L122" t="str">
            <v>SINAPI</v>
          </cell>
          <cell r="M122">
            <v>89391</v>
          </cell>
          <cell r="N122" t="str">
            <v>2.8.24</v>
          </cell>
          <cell r="O122" t="str">
            <v>ADAPTADOR CURTO COM BOLSA E ROSCA PARA REGISTRO, PVC, SOLDÁVEL, DN 32MM X 1, INSTALADO EM RAMAL OU SUB-RAMAL DE ÁGUA - FORNECIMENTO E INSTALAÇÃO. AF_12/2014</v>
          </cell>
          <cell r="P122" t="str">
            <v>UN</v>
          </cell>
          <cell r="Q122">
            <v>6</v>
          </cell>
          <cell r="R122">
            <v>5.73</v>
          </cell>
          <cell r="S122">
            <v>7.2</v>
          </cell>
          <cell r="T122">
            <v>43.2</v>
          </cell>
        </row>
        <row r="123">
          <cell r="L123" t="str">
            <v>SINAPI</v>
          </cell>
          <cell r="M123">
            <v>94664</v>
          </cell>
          <cell r="N123" t="str">
            <v>2.8.25</v>
          </cell>
          <cell r="O123" t="str">
            <v>ADAPTADOR CURTO COM BOLSA E ROSCA PARA REGISTRO, PVC, SOLDÁVEL, DN 60 MM X 2 , INSTALADO EM RESERVAÇÃO DE ÁGUA DE EDIFICAÇÃO QUE POSSUA RESERVATÓRIO DE FIBRA/FIBROCIMENTO   FORNECIMENTO E INSTALAÇÃO. AF_06/2016</v>
          </cell>
          <cell r="P123" t="str">
            <v>UN</v>
          </cell>
          <cell r="Q123">
            <v>8</v>
          </cell>
          <cell r="R123">
            <v>17.760000000000002</v>
          </cell>
          <cell r="S123">
            <v>22.32</v>
          </cell>
          <cell r="T123">
            <v>178.56</v>
          </cell>
        </row>
        <row r="124">
          <cell r="L124" t="str">
            <v>SINAPI</v>
          </cell>
          <cell r="M124">
            <v>94708</v>
          </cell>
          <cell r="N124" t="str">
            <v>2.8.26</v>
          </cell>
          <cell r="O124" t="str">
            <v>ADAPTADOR COM FLANGES LIVRES, PVC, SOLDÁVEL, DN  25 MM X 3/4 , INSTALADO EM RESERVAÇÃO DE ÁGUA DE EDIFICAÇÃO QUE POSSUA RESERVATÓRIO DE FIBRA/FIBROCIMENTO   FORNECIMENTO E INSTALAÇÃO. AF_06/2016</v>
          </cell>
          <cell r="P124" t="str">
            <v>UN</v>
          </cell>
          <cell r="Q124">
            <v>2</v>
          </cell>
          <cell r="R124">
            <v>16.28</v>
          </cell>
          <cell r="S124">
            <v>20.46</v>
          </cell>
          <cell r="T124">
            <v>40.92</v>
          </cell>
        </row>
        <row r="125">
          <cell r="L125" t="str">
            <v>SINAPI</v>
          </cell>
          <cell r="M125">
            <v>94712</v>
          </cell>
          <cell r="N125" t="str">
            <v>2.8.27</v>
          </cell>
          <cell r="O125" t="str">
            <v>ADAPTADOR COM FLANGES LIVRES, PVC, SOLDÁVEL, DN 60 MM X 2 , INSTALADO EM RESERVAÇÃO DE ÁGUA DE EDIFICAÇÃO QUE POSSUA RESERVATÓRIO DE FIBRA/FIBROCIMENTO   FORNECIMENTO E INSTALAÇÃO. AF_06/2016</v>
          </cell>
          <cell r="P125" t="str">
            <v>UN</v>
          </cell>
          <cell r="Q125">
            <v>10</v>
          </cell>
          <cell r="R125">
            <v>50.64</v>
          </cell>
          <cell r="S125">
            <v>63.65</v>
          </cell>
          <cell r="T125">
            <v>636.5</v>
          </cell>
        </row>
        <row r="126">
          <cell r="L126" t="str">
            <v>SINAPI</v>
          </cell>
          <cell r="M126">
            <v>97741</v>
          </cell>
          <cell r="N126" t="str">
            <v>2.8.28</v>
          </cell>
          <cell r="O126" t="str">
            <v>KIT CAVALETE PARA MEDIÇÃO DE ÁGUA - ENTRADA INDIVIDUALIZADA, EM PVC DN 25 (¾), PARA 1 MEDIDOR  FORNECIMENTO E INSTALAÇÃO (EXCLUSIVE HIDRÔMETRO). AF_11/2016</v>
          </cell>
          <cell r="P126" t="str">
            <v>UN</v>
          </cell>
          <cell r="Q126">
            <v>1</v>
          </cell>
          <cell r="R126">
            <v>108.29</v>
          </cell>
          <cell r="S126">
            <v>136.11000000000001</v>
          </cell>
          <cell r="T126">
            <v>136.11000000000001</v>
          </cell>
        </row>
        <row r="127">
          <cell r="L127" t="str">
            <v>SINAPI</v>
          </cell>
          <cell r="M127">
            <v>95676</v>
          </cell>
          <cell r="N127" t="str">
            <v>2.8.29</v>
          </cell>
          <cell r="O127" t="str">
            <v>CAIXA EM CONCRETO PRÉ-MOLDADO PARA ABRIGO DE HIDRÔMETRO COM DN 20 (½)  FORNECIMENTO E INSTALAÇÃO. AF_11/2016</v>
          </cell>
          <cell r="P127" t="str">
            <v>UN</v>
          </cell>
          <cell r="Q127">
            <v>1</v>
          </cell>
          <cell r="R127">
            <v>78.56</v>
          </cell>
          <cell r="S127">
            <v>98.74</v>
          </cell>
          <cell r="T127">
            <v>98.74</v>
          </cell>
        </row>
        <row r="128">
          <cell r="L128" t="str">
            <v>SINAPI</v>
          </cell>
          <cell r="M128">
            <v>95675</v>
          </cell>
          <cell r="N128" t="str">
            <v>2.8.30</v>
          </cell>
          <cell r="O128" t="str">
            <v>HIDRÔMETRO DN 25 (¾ ), 5,0 M³/H FORNECIMENTO E INSTALAÇÃO. AF_11/2016</v>
          </cell>
          <cell r="P128" t="str">
            <v>UN</v>
          </cell>
          <cell r="Q128">
            <v>1</v>
          </cell>
          <cell r="R128">
            <v>128.09</v>
          </cell>
          <cell r="S128">
            <v>161</v>
          </cell>
          <cell r="T128">
            <v>161</v>
          </cell>
        </row>
        <row r="129">
          <cell r="L129" t="str">
            <v>SINAPI</v>
          </cell>
          <cell r="M129">
            <v>94796</v>
          </cell>
          <cell r="N129" t="str">
            <v>2.8.31</v>
          </cell>
          <cell r="O129" t="str">
            <v>TORNEIRA DE BOIA, ROSCÁVEL, 3/4 , FORNECIDA E INSTALADA EM RESERVAÇÃO DE ÁGUA. AF_06/2016</v>
          </cell>
          <cell r="P129" t="str">
            <v>UN</v>
          </cell>
          <cell r="Q129">
            <v>2</v>
          </cell>
          <cell r="R129">
            <v>17.59</v>
          </cell>
          <cell r="S129">
            <v>22.11</v>
          </cell>
          <cell r="T129">
            <v>44.22</v>
          </cell>
        </row>
        <row r="130">
          <cell r="L130"/>
          <cell r="M130"/>
          <cell r="N130"/>
          <cell r="O130"/>
          <cell r="P130"/>
          <cell r="Q130"/>
          <cell r="R130"/>
          <cell r="S130"/>
          <cell r="T130"/>
        </row>
        <row r="131">
          <cell r="L131"/>
          <cell r="M131"/>
          <cell r="N131" t="str">
            <v>2.9</v>
          </cell>
          <cell r="O131" t="str">
            <v>INSTALAÇÕES SANITÁRIAS</v>
          </cell>
          <cell r="P131"/>
          <cell r="Q131"/>
          <cell r="R131"/>
          <cell r="S131" t="str">
            <v>*</v>
          </cell>
          <cell r="T131">
            <v>33407.03</v>
          </cell>
        </row>
        <row r="132">
          <cell r="L132"/>
          <cell r="M132"/>
          <cell r="N132"/>
          <cell r="O132"/>
          <cell r="P132"/>
          <cell r="Q132"/>
          <cell r="R132"/>
          <cell r="S132"/>
          <cell r="T132"/>
        </row>
        <row r="133">
          <cell r="L133" t="str">
            <v>SINAPI</v>
          </cell>
          <cell r="M133">
            <v>89752</v>
          </cell>
          <cell r="N133" t="str">
            <v>2.9.1</v>
          </cell>
          <cell r="O133" t="str">
            <v>LUVA SIMPLES, PVC, SERIE NORMAL, ESGOTO PREDIAL, DN 40 MM, JUNTA SOLDÁVEL, FORNECIDO E INSTALADO EM RAMAL DE DESCARGA OU RAMAL DE ESGOTO SANITÁRIO. AF_12/2014</v>
          </cell>
          <cell r="P133" t="str">
            <v>UN</v>
          </cell>
          <cell r="Q133">
            <v>2</v>
          </cell>
          <cell r="R133">
            <v>4.01</v>
          </cell>
          <cell r="S133">
            <v>5.04</v>
          </cell>
          <cell r="T133">
            <v>10.08</v>
          </cell>
        </row>
        <row r="134">
          <cell r="L134" t="str">
            <v>SINAPI</v>
          </cell>
          <cell r="M134">
            <v>89753</v>
          </cell>
          <cell r="N134" t="str">
            <v>2.9.2</v>
          </cell>
          <cell r="O134" t="str">
            <v>LUVA SIMPLES, PVC, SERIE NORMAL, ESGOTO PREDIAL, DN 50 MM, JUNTA ELÁSTICA, FORNECIDO E INSTALADO EM RAMAL DE DESCARGA OU RAMAL DE ESGOTO SANITÁRIO. AF_12/2014</v>
          </cell>
          <cell r="P134" t="str">
            <v>UN</v>
          </cell>
          <cell r="Q134">
            <v>2</v>
          </cell>
          <cell r="R134">
            <v>5.8</v>
          </cell>
          <cell r="S134">
            <v>7.29</v>
          </cell>
          <cell r="T134">
            <v>14.58</v>
          </cell>
        </row>
        <row r="135">
          <cell r="L135" t="str">
            <v>SINAPI</v>
          </cell>
          <cell r="M135">
            <v>89774</v>
          </cell>
          <cell r="N135" t="str">
            <v>2.9.3</v>
          </cell>
          <cell r="O135" t="str">
            <v>LUVA SIMPLES, PVC, SERIE NORMAL, ESGOTO PREDIAL, DN 75 MM, JUNTA ELÁSTICA, FORNECIDO E INSTALADO EM RAMAL DE DESCARGA OU RAMAL DE ESGOTO SANITÁRIO. AF_12/2014</v>
          </cell>
          <cell r="P135" t="str">
            <v>UN</v>
          </cell>
          <cell r="Q135">
            <v>2</v>
          </cell>
          <cell r="R135">
            <v>9.5</v>
          </cell>
          <cell r="S135">
            <v>11.94</v>
          </cell>
          <cell r="T135">
            <v>23.88</v>
          </cell>
        </row>
        <row r="136">
          <cell r="L136" t="str">
            <v>SINAPI</v>
          </cell>
          <cell r="M136">
            <v>89778</v>
          </cell>
          <cell r="N136" t="str">
            <v>2.9.4</v>
          </cell>
          <cell r="O136" t="str">
            <v>LUVA SIMPLES, PVC, SERIE NORMAL, ESGOTO PREDIAL, DN 100 MM, JUNTA ELÁSTICA, FORNECIDO E INSTALADO EM RAMAL DE DESCARGA OU RAMAL DE ESGOTO SANITÁRIO. AF_12/2014</v>
          </cell>
          <cell r="P136" t="str">
            <v>UN</v>
          </cell>
          <cell r="Q136">
            <v>10</v>
          </cell>
          <cell r="R136">
            <v>11.99</v>
          </cell>
          <cell r="S136">
            <v>15.07</v>
          </cell>
          <cell r="T136">
            <v>150.69999999999999</v>
          </cell>
        </row>
        <row r="137">
          <cell r="L137" t="str">
            <v>SEDUC</v>
          </cell>
          <cell r="M137" t="str">
            <v>SEDUC 15.01</v>
          </cell>
          <cell r="N137" t="str">
            <v>2.9.5</v>
          </cell>
          <cell r="O137" t="str">
            <v>REDUÇÃO EXCÊNTRICA 100 X 50 MM PARA ESGOTO PREDIAL (Ref. SEINFRA 2143)</v>
          </cell>
          <cell r="P137" t="str">
            <v>UN</v>
          </cell>
          <cell r="Q137">
            <v>8</v>
          </cell>
          <cell r="R137">
            <v>14.11</v>
          </cell>
          <cell r="S137">
            <v>17.73</v>
          </cell>
          <cell r="T137">
            <v>141.84</v>
          </cell>
        </row>
        <row r="138">
          <cell r="L138" t="str">
            <v>SINAPI</v>
          </cell>
          <cell r="M138">
            <v>89557</v>
          </cell>
          <cell r="N138" t="str">
            <v>2.9.6</v>
          </cell>
          <cell r="O138" t="str">
            <v>REDUÇÃO EXCÊNTRICA, PVC, SERIE R, ÁGUA PLUVIAL, DN 100 X 75 MM, JUNTA ELÁSTICA, FORNECIDO E INSTALADO EM RAMAL DE ENCAMINHAMENTO. AF_12/2014</v>
          </cell>
          <cell r="P138" t="str">
            <v>UN</v>
          </cell>
          <cell r="Q138">
            <v>9</v>
          </cell>
          <cell r="R138">
            <v>16.670000000000002</v>
          </cell>
          <cell r="S138">
            <v>20.95</v>
          </cell>
          <cell r="T138">
            <v>188.55</v>
          </cell>
        </row>
        <row r="139">
          <cell r="L139" t="str">
            <v>SINAPI</v>
          </cell>
          <cell r="M139">
            <v>89549</v>
          </cell>
          <cell r="N139" t="str">
            <v>2.9.7</v>
          </cell>
          <cell r="O139" t="str">
            <v>REDUÇÃO EXCÊNTRICA, PVC, SERIE R, ÁGUA PLUVIAL, DN 75 X 50 MM, JUNTA ELÁSTICA, FORNECIDO E INSTALADO EM RAMAL DE ENCAMINHAMENTO. AF_12/2014</v>
          </cell>
          <cell r="P139" t="str">
            <v>UN</v>
          </cell>
          <cell r="Q139">
            <v>6</v>
          </cell>
          <cell r="R139">
            <v>9.25</v>
          </cell>
          <cell r="S139">
            <v>11.63</v>
          </cell>
          <cell r="T139">
            <v>69.78</v>
          </cell>
        </row>
        <row r="140">
          <cell r="L140" t="str">
            <v>SINAPI</v>
          </cell>
          <cell r="M140">
            <v>89825</v>
          </cell>
          <cell r="N140" t="str">
            <v>2.9.8</v>
          </cell>
          <cell r="O140" t="str">
            <v>TE, PVC, SERIE NORMAL, ESGOTO PREDIAL, DN 50 X 50 MM, JUNTA ELÁSTICA, FORNECIDO E INSTALADO EM PRUMADA DE ESGOTO SANITÁRIO OU VENTILAÇÃO. AF_12/2014</v>
          </cell>
          <cell r="P140" t="str">
            <v>UN</v>
          </cell>
          <cell r="Q140">
            <v>26</v>
          </cell>
          <cell r="R140">
            <v>9.43</v>
          </cell>
          <cell r="S140">
            <v>11.85</v>
          </cell>
          <cell r="T140">
            <v>308.10000000000002</v>
          </cell>
        </row>
        <row r="141">
          <cell r="L141" t="str">
            <v>SINAPI</v>
          </cell>
          <cell r="M141">
            <v>89829</v>
          </cell>
          <cell r="N141" t="str">
            <v>2.9.9</v>
          </cell>
          <cell r="O141" t="str">
            <v>TE, PVC, SERIE NORMAL, ESGOTO PREDIAL, DN 75 X 75 MM, JUNTA ELÁSTICA, FORNECIDO E INSTALADO EM PRUMADA DE ESGOTO SANITÁRIO OU VENTILAÇÃO. AF_12/2014</v>
          </cell>
          <cell r="P141" t="str">
            <v>UN</v>
          </cell>
          <cell r="Q141">
            <v>14</v>
          </cell>
          <cell r="R141">
            <v>16.489999999999998</v>
          </cell>
          <cell r="S141">
            <v>20.73</v>
          </cell>
          <cell r="T141">
            <v>290.22000000000003</v>
          </cell>
        </row>
        <row r="142">
          <cell r="L142" t="str">
            <v>SINAPI</v>
          </cell>
          <cell r="M142">
            <v>89833</v>
          </cell>
          <cell r="N142" t="str">
            <v>2.9.10</v>
          </cell>
          <cell r="O142" t="str">
            <v>TE, PVC, SERIE NORMAL, ESGOTO PREDIAL, DN 100 X 100 MM, JUNTA ELÁSTICA, FORNECIDO E INSTALADO EM PRUMADA DE ESGOTO SANITÁRIO OU VENTILAÇÃO. AF_12/2014</v>
          </cell>
          <cell r="P142" t="str">
            <v>UN</v>
          </cell>
          <cell r="Q142">
            <v>8</v>
          </cell>
          <cell r="R142">
            <v>20.63</v>
          </cell>
          <cell r="S142">
            <v>25.93</v>
          </cell>
          <cell r="T142">
            <v>207.44</v>
          </cell>
        </row>
        <row r="143">
          <cell r="L143" t="str">
            <v>SINAPI</v>
          </cell>
          <cell r="M143">
            <v>89783</v>
          </cell>
          <cell r="N143" t="str">
            <v>2.9.11</v>
          </cell>
          <cell r="O143" t="str">
            <v>JUNÇÃO SIMPLES, PVC, SERIE NORMAL, ESGOTO PREDIAL, DN 40 MM, JUNTA SOLDÁVEL, FORNECIDO E INSTALADO EM RAMAL DE DESCARGA OU RAMAL DE ESGOTO SANITÁRIO. AF_12/2014</v>
          </cell>
          <cell r="P143" t="str">
            <v>UN</v>
          </cell>
          <cell r="Q143">
            <v>4</v>
          </cell>
          <cell r="R143">
            <v>7.72</v>
          </cell>
          <cell r="S143">
            <v>9.6999999999999993</v>
          </cell>
          <cell r="T143">
            <v>38.799999999999997</v>
          </cell>
        </row>
        <row r="144">
          <cell r="L144" t="str">
            <v>SINAPI</v>
          </cell>
          <cell r="M144">
            <v>89797</v>
          </cell>
          <cell r="N144" t="str">
            <v>2.9.12</v>
          </cell>
          <cell r="O144" t="str">
            <v>JUNÇÃO SIMPLES, PVC, SERIE NORMAL, ESGOTO PREDIAL, DN 100 X 100 MM, JUNTA ELÁSTICA, FORNECIDO E INSTALADO EM RAMAL DE DESCARGA OU RAMAL DE ESGOTO SANITÁRIO. AF_12/2014</v>
          </cell>
          <cell r="P144" t="str">
            <v>UN</v>
          </cell>
          <cell r="Q144">
            <v>11</v>
          </cell>
          <cell r="R144">
            <v>28.82</v>
          </cell>
          <cell r="S144">
            <v>36.22</v>
          </cell>
          <cell r="T144">
            <v>398.42</v>
          </cell>
        </row>
        <row r="145">
          <cell r="L145" t="str">
            <v>SEDUC</v>
          </cell>
          <cell r="M145" t="str">
            <v>SEDUC 15.06</v>
          </cell>
          <cell r="N145" t="str">
            <v>2.9.13</v>
          </cell>
          <cell r="O145" t="str">
            <v>JUNÇÃO SIMPLES DE REDUÇÃO PVC P/ESGOTO 100X50mm(4"X2") (Ref. SEINFRA C1582)</v>
          </cell>
          <cell r="P145" t="str">
            <v>UN</v>
          </cell>
          <cell r="Q145">
            <v>10</v>
          </cell>
          <cell r="R145">
            <v>36.44</v>
          </cell>
          <cell r="S145">
            <v>45.8</v>
          </cell>
          <cell r="T145">
            <v>458</v>
          </cell>
        </row>
        <row r="146">
          <cell r="L146" t="str">
            <v>SEDUC</v>
          </cell>
          <cell r="M146" t="str">
            <v>SEDUC 15.05</v>
          </cell>
          <cell r="N146" t="str">
            <v>2.9.14</v>
          </cell>
          <cell r="O146" t="str">
            <v>JUNÇÃO SIMPLES DE REDUÇÃO PVC P/ESGOTO 100X75mm (4"X3")-C/ANÉIS (Ref. SEINFRA C1577)</v>
          </cell>
          <cell r="P146" t="str">
            <v>UN</v>
          </cell>
          <cell r="Q146">
            <v>2</v>
          </cell>
          <cell r="R146">
            <v>71.78</v>
          </cell>
          <cell r="S146">
            <v>90.22</v>
          </cell>
          <cell r="T146">
            <v>180.44</v>
          </cell>
        </row>
        <row r="147">
          <cell r="L147" t="str">
            <v>SINAPI</v>
          </cell>
          <cell r="M147">
            <v>89724</v>
          </cell>
          <cell r="N147" t="str">
            <v>2.9.15</v>
          </cell>
          <cell r="O147" t="str">
            <v>JOELHO 90 GRAUS, PVC, SERIE NORMAL, ESGOTO PREDIAL, DN 40 MM, JUNTA SOLDÁVEL, FORNECIDO E INSTALADO EM RAMAL DE DESCARGA OU RAMAL DE ESGOTO SANITÁRIO. AF_12/2014</v>
          </cell>
          <cell r="P147" t="str">
            <v>UN</v>
          </cell>
          <cell r="Q147">
            <v>40</v>
          </cell>
          <cell r="R147">
            <v>6.23</v>
          </cell>
          <cell r="S147">
            <v>7.83</v>
          </cell>
          <cell r="T147">
            <v>313.2</v>
          </cell>
        </row>
        <row r="148">
          <cell r="L148" t="str">
            <v>SINAPI</v>
          </cell>
          <cell r="M148">
            <v>89801</v>
          </cell>
          <cell r="N148" t="str">
            <v>2.9.16</v>
          </cell>
          <cell r="O148" t="str">
            <v>JOELHO 90 GRAUS, PVC, SERIE NORMAL, ESGOTO PREDIAL, DN 50 MM, JUNTA ELÁSTICA, FORNECIDO E INSTALADO EM PRUMADA DE ESGOTO SANITÁRIO OU VENTILAÇÃO. AF_12/2014</v>
          </cell>
          <cell r="P148" t="str">
            <v>UN</v>
          </cell>
          <cell r="Q148">
            <v>14</v>
          </cell>
          <cell r="R148">
            <v>4.42</v>
          </cell>
          <cell r="S148">
            <v>5.56</v>
          </cell>
          <cell r="T148">
            <v>77.84</v>
          </cell>
        </row>
        <row r="149">
          <cell r="L149" t="str">
            <v>SINAPI</v>
          </cell>
          <cell r="M149">
            <v>89805</v>
          </cell>
          <cell r="N149" t="str">
            <v>2.9.17</v>
          </cell>
          <cell r="O149" t="str">
            <v>JOELHO 90 GRAUS, PVC, SERIE NORMAL, ESGOTO PREDIAL, DN 75 MM, JUNTA ELÁSTICA, FORNECIDO E INSTALADO EM PRUMADA DE ESGOTO SANITÁRIO OU VENTILAÇÃO. AF_12/2014</v>
          </cell>
          <cell r="P149" t="str">
            <v>UN</v>
          </cell>
          <cell r="Q149">
            <v>14</v>
          </cell>
          <cell r="R149">
            <v>8.66</v>
          </cell>
          <cell r="S149">
            <v>10.88</v>
          </cell>
          <cell r="T149">
            <v>152.32</v>
          </cell>
        </row>
        <row r="150">
          <cell r="L150" t="str">
            <v>SINAPI</v>
          </cell>
          <cell r="M150">
            <v>89809</v>
          </cell>
          <cell r="N150" t="str">
            <v>2.9.18</v>
          </cell>
          <cell r="O150" t="str">
            <v>JOELHO 90 GRAUS, PVC, SERIE NORMAL, ESGOTO PREDIAL, DN 100 MM, JUNTA ELÁSTICA, FORNECIDO E INSTALADO EM PRUMADA DE ESGOTO SANITÁRIO OU VENTILAÇÃO. AF_12/2014</v>
          </cell>
          <cell r="P150" t="str">
            <v>UN</v>
          </cell>
          <cell r="Q150">
            <v>18</v>
          </cell>
          <cell r="R150">
            <v>11.67</v>
          </cell>
          <cell r="S150">
            <v>14.67</v>
          </cell>
          <cell r="T150">
            <v>264.06</v>
          </cell>
        </row>
        <row r="151">
          <cell r="L151" t="str">
            <v>SINAPI</v>
          </cell>
          <cell r="M151">
            <v>89726</v>
          </cell>
          <cell r="N151" t="str">
            <v>2.9.19</v>
          </cell>
          <cell r="O151" t="str">
            <v>JOELHO 45 GRAUS, PVC, SERIE NORMAL, ESGOTO PREDIAL, DN 40 MM, JUNTA SOLDÁVEL, FORNECIDO E INSTALADO EM RAMAL DE DESCARGA OU RAMAL DE ESGOTO SANITÁRIO. AF_12/2014</v>
          </cell>
          <cell r="P151" t="str">
            <v>UN</v>
          </cell>
          <cell r="Q151">
            <v>21</v>
          </cell>
          <cell r="R151">
            <v>4.74</v>
          </cell>
          <cell r="S151">
            <v>5.96</v>
          </cell>
          <cell r="T151">
            <v>125.16</v>
          </cell>
        </row>
        <row r="152">
          <cell r="L152" t="str">
            <v>SINAPI</v>
          </cell>
          <cell r="M152">
            <v>89802</v>
          </cell>
          <cell r="N152" t="str">
            <v>2.9.20</v>
          </cell>
          <cell r="O152" t="str">
            <v>JOELHO 45 GRAUS, PVC, SERIE NORMAL, ESGOTO PREDIAL, DN 50 MM, JUNTA ELÁSTICA, FORNECIDO E INSTALADO EM PRUMADA DE ESGOTO SANITÁRIO OU VENTILAÇÃO. AF_12/2014</v>
          </cell>
          <cell r="P152" t="str">
            <v>UN</v>
          </cell>
          <cell r="Q152">
            <v>12</v>
          </cell>
          <cell r="R152">
            <v>4.7699999999999996</v>
          </cell>
          <cell r="S152">
            <v>6</v>
          </cell>
          <cell r="T152">
            <v>72</v>
          </cell>
        </row>
        <row r="153">
          <cell r="L153" t="str">
            <v>SINAPI</v>
          </cell>
          <cell r="M153">
            <v>89739</v>
          </cell>
          <cell r="N153" t="str">
            <v>2.9.21</v>
          </cell>
          <cell r="O153" t="str">
            <v>JOELHO 45 GRAUS, PVC, SERIE NORMAL, ESGOTO PREDIAL, DN 75 MM, JUNTA ELÁSTICA, FORNECIDO E INSTALADO EM RAMAL DE DESCARGA OU RAMAL DE ESGOTO SANITÁRIO. AF_12/2014</v>
          </cell>
          <cell r="P153" t="str">
            <v>UN</v>
          </cell>
          <cell r="Q153">
            <v>4</v>
          </cell>
          <cell r="R153">
            <v>12.37</v>
          </cell>
          <cell r="S153">
            <v>15.55</v>
          </cell>
          <cell r="T153">
            <v>62.2</v>
          </cell>
        </row>
        <row r="154">
          <cell r="L154" t="str">
            <v>SINAPI</v>
          </cell>
          <cell r="M154">
            <v>89851</v>
          </cell>
          <cell r="N154" t="str">
            <v>2.9.22</v>
          </cell>
          <cell r="O154" t="str">
            <v>JOELHO 45 GRAUS, PVC, SERIE NORMAL, ESGOTO PREDIAL, DN 100 MM, JUNTA ELÁSTICA, FORNECIDO E INSTALADO EM SUBCOLETOR AÉREO DE ESGOTO SANITÁRIO. AF_12/2014</v>
          </cell>
          <cell r="P154" t="str">
            <v>UN</v>
          </cell>
          <cell r="Q154">
            <v>6</v>
          </cell>
          <cell r="R154">
            <v>15.14</v>
          </cell>
          <cell r="S154">
            <v>19.03</v>
          </cell>
          <cell r="T154">
            <v>114.18</v>
          </cell>
        </row>
        <row r="155">
          <cell r="L155" t="str">
            <v>SINAPI</v>
          </cell>
          <cell r="M155">
            <v>89495</v>
          </cell>
          <cell r="N155" t="str">
            <v>2.9.23</v>
          </cell>
          <cell r="O155" t="str">
            <v>RALO SIFONADO, PVC, DN 100 X 40 MM, JUNTA SOLDÁVEL, FORNECIDO E INSTALADO EM RAMAIS DE ENCAMINHAMENTO DE ÁGUA PLUVIAL. AF_12/2014</v>
          </cell>
          <cell r="P155" t="str">
            <v>UN</v>
          </cell>
          <cell r="Q155">
            <v>6</v>
          </cell>
          <cell r="R155">
            <v>6.71</v>
          </cell>
          <cell r="S155">
            <v>8.43</v>
          </cell>
          <cell r="T155">
            <v>50.58</v>
          </cell>
        </row>
        <row r="156">
          <cell r="L156" t="str">
            <v>SINAPI</v>
          </cell>
          <cell r="M156">
            <v>89707</v>
          </cell>
          <cell r="N156" t="str">
            <v>2.9.24</v>
          </cell>
          <cell r="O156" t="str">
            <v>CAIXA SIFONADA, PVC, DN 100 X 100 X 50 MM, JUNTA ELÁSTICA, FORNECIDA E INSTALADA EM RAMAL DE DESCARGA OU EM RAMAL DE ESGOTO SANITÁRIO. AF_12/2014</v>
          </cell>
          <cell r="P156" t="str">
            <v>UN</v>
          </cell>
          <cell r="Q156">
            <v>13</v>
          </cell>
          <cell r="R156">
            <v>20.92</v>
          </cell>
          <cell r="S156">
            <v>26.29</v>
          </cell>
          <cell r="T156">
            <v>341.77</v>
          </cell>
        </row>
        <row r="157">
          <cell r="L157" t="str">
            <v>SINAPI</v>
          </cell>
          <cell r="M157">
            <v>89708</v>
          </cell>
          <cell r="N157" t="str">
            <v>2.9.25</v>
          </cell>
          <cell r="O157" t="str">
            <v>CAIXA SIFONADA, PVC, DN 150 X 185 X 75 MM, JUNTA ELÁSTICA, FORNECIDA E INSTALADA EM RAMAL DE DESCARGA OU EM RAMAL DE ESGOTO SANITÁRIO. AF_12/2014</v>
          </cell>
          <cell r="P157" t="str">
            <v>UN</v>
          </cell>
          <cell r="Q157">
            <v>4</v>
          </cell>
          <cell r="R157">
            <v>46.66</v>
          </cell>
          <cell r="S157">
            <v>58.65</v>
          </cell>
          <cell r="T157">
            <v>234.6</v>
          </cell>
        </row>
        <row r="158">
          <cell r="L158" t="str">
            <v>SINAPI</v>
          </cell>
          <cell r="M158" t="str">
            <v>74166/1</v>
          </cell>
          <cell r="N158" t="str">
            <v>2.9.26</v>
          </cell>
          <cell r="O158" t="str">
            <v>CAIXA DE INSPEÇÃO EM CONCRETO PRÉ-MOLDADO DN 60CM COM TAMPA H= 60CM - FORNECIMENTO E INSTALACAO</v>
          </cell>
          <cell r="P158" t="str">
            <v>UN</v>
          </cell>
          <cell r="Q158">
            <v>16</v>
          </cell>
          <cell r="R158">
            <v>194.57</v>
          </cell>
          <cell r="S158">
            <v>244.56</v>
          </cell>
          <cell r="T158">
            <v>3912.96</v>
          </cell>
        </row>
        <row r="159">
          <cell r="L159" t="str">
            <v>SINAPI</v>
          </cell>
          <cell r="M159">
            <v>98102</v>
          </cell>
          <cell r="N159" t="str">
            <v>2.9.27</v>
          </cell>
          <cell r="O159" t="str">
            <v>CAIXA DE GORDURA SIMPLES, CIRCULAR, EM CONCRETO PRÉ-MOLDADO, DIÂMETRO INTERNO = 0,4 M, ALTURA INTERNA = 0,4 M. AF_05/2018</v>
          </cell>
          <cell r="P159" t="str">
            <v>UN</v>
          </cell>
          <cell r="Q159">
            <v>1</v>
          </cell>
          <cell r="R159">
            <v>71.03</v>
          </cell>
          <cell r="S159">
            <v>89.28</v>
          </cell>
          <cell r="T159">
            <v>89.28</v>
          </cell>
        </row>
        <row r="160">
          <cell r="L160" t="str">
            <v>SINAPI</v>
          </cell>
          <cell r="M160">
            <v>98052</v>
          </cell>
          <cell r="N160" t="str">
            <v>2.9.28</v>
          </cell>
          <cell r="O160" t="str">
            <v>TANQUE SÉPTICO CIRCULAR, EM CONCRETO PRÉ-MOLDADO, DIÂMETRO INTERNO = 1,10 M, ALTURA INTERNA = 2,50 M, VOLUME ÚTIL: 2138,2 L (PARA 5 CONTRIBUINTES). AF_05/2018</v>
          </cell>
          <cell r="P160" t="str">
            <v>UN</v>
          </cell>
          <cell r="Q160">
            <v>2</v>
          </cell>
          <cell r="R160">
            <v>1158.9100000000001</v>
          </cell>
          <cell r="S160">
            <v>1456.63</v>
          </cell>
          <cell r="T160">
            <v>2913.26</v>
          </cell>
        </row>
        <row r="161">
          <cell r="L161" t="str">
            <v>SINAPI</v>
          </cell>
          <cell r="M161">
            <v>98094</v>
          </cell>
          <cell r="N161" t="str">
            <v>2.9.29</v>
          </cell>
          <cell r="O161" t="str">
            <v>SUMIDOURO RETANGULAR, EM ALVENARIA COM BLOCOS DE CONCRETO, DIMENSÕES INTERNAS: 0,8 X 1,4 X 3,0 M, ÁREA DE INFILTRAÇÃO: 13,2 M² (PARA 5 CONTRIBUINTES). AF_05/2018</v>
          </cell>
          <cell r="P161" t="str">
            <v>UN</v>
          </cell>
          <cell r="Q161">
            <v>4</v>
          </cell>
          <cell r="R161">
            <v>1873.68</v>
          </cell>
          <cell r="S161">
            <v>2355.0300000000002</v>
          </cell>
          <cell r="T161">
            <v>9420.1200000000008</v>
          </cell>
        </row>
        <row r="162">
          <cell r="L162" t="str">
            <v>SINAPI</v>
          </cell>
          <cell r="M162">
            <v>89711</v>
          </cell>
          <cell r="N162" t="str">
            <v>2.9.30</v>
          </cell>
          <cell r="O162" t="str">
            <v>TUBO PVC, SERIE NORMAL, ESGOTO PREDIAL, DN 40 MM, FORNECIDO E INSTALADO EM RAMAL DE DESCARGA OU RAMAL DE ESGOTO SANITÁRIO. AF_12/2014</v>
          </cell>
          <cell r="P162" t="str">
            <v>M</v>
          </cell>
          <cell r="Q162">
            <v>97.15</v>
          </cell>
          <cell r="R162">
            <v>12.07</v>
          </cell>
          <cell r="S162">
            <v>15.17</v>
          </cell>
          <cell r="T162">
            <v>1473.77</v>
          </cell>
        </row>
        <row r="163">
          <cell r="L163" t="str">
            <v>SINAPI</v>
          </cell>
          <cell r="M163">
            <v>89712</v>
          </cell>
          <cell r="N163" t="str">
            <v>2.9.31</v>
          </cell>
          <cell r="O163" t="str">
            <v>TUBO PVC, SERIE NORMAL, ESGOTO PREDIAL, DN 50 MM, FORNECIDO E INSTALADO EM RAMAL DE DESCARGA OU RAMAL DE ESGOTO SANITÁRIO. AF_12/2014</v>
          </cell>
          <cell r="P163" t="str">
            <v>M</v>
          </cell>
          <cell r="Q163">
            <v>75.5</v>
          </cell>
          <cell r="R163">
            <v>17.989999999999998</v>
          </cell>
          <cell r="S163">
            <v>22.61</v>
          </cell>
          <cell r="T163">
            <v>1707.06</v>
          </cell>
        </row>
        <row r="164">
          <cell r="L164" t="str">
            <v>SINAPI</v>
          </cell>
          <cell r="M164">
            <v>89713</v>
          </cell>
          <cell r="N164" t="str">
            <v>2.9.32</v>
          </cell>
          <cell r="O164" t="str">
            <v>TUBO PVC, SERIE NORMAL, ESGOTO PREDIAL, DN 75 MM, FORNECIDO E INSTALADO EM RAMAL DE DESCARGA OU RAMAL DE ESGOTO SANITÁRIO. AF_12/2014</v>
          </cell>
          <cell r="P164" t="str">
            <v>M</v>
          </cell>
          <cell r="Q164">
            <v>44.6</v>
          </cell>
          <cell r="R164">
            <v>27.51</v>
          </cell>
          <cell r="S164">
            <v>34.58</v>
          </cell>
          <cell r="T164">
            <v>1542.27</v>
          </cell>
        </row>
        <row r="165">
          <cell r="L165" t="str">
            <v>SINAPI</v>
          </cell>
          <cell r="M165">
            <v>89714</v>
          </cell>
          <cell r="N165" t="str">
            <v>2.9.33</v>
          </cell>
          <cell r="O165" t="str">
            <v>TUBO PVC, SERIE NORMAL, ESGOTO PREDIAL, DN 100 MM, FORNECIDO E INSTALADO EM RAMAL DE DESCARGA OU RAMAL DE ESGOTO SANITÁRIO. AF_12/2014</v>
          </cell>
          <cell r="P165" t="str">
            <v>M</v>
          </cell>
          <cell r="Q165">
            <v>180.87</v>
          </cell>
          <cell r="R165">
            <v>35.450000000000003</v>
          </cell>
          <cell r="S165">
            <v>44.56</v>
          </cell>
          <cell r="T165">
            <v>8059.57</v>
          </cell>
        </row>
        <row r="166">
          <cell r="L166"/>
          <cell r="M166"/>
          <cell r="N166"/>
          <cell r="O166"/>
          <cell r="P166"/>
          <cell r="Q166"/>
          <cell r="R166"/>
          <cell r="S166"/>
          <cell r="T166"/>
        </row>
        <row r="167">
          <cell r="L167"/>
          <cell r="M167"/>
          <cell r="N167" t="str">
            <v>2.10</v>
          </cell>
          <cell r="O167" t="str">
            <v>UNIDADES DE TRATAMENTO</v>
          </cell>
          <cell r="P167"/>
          <cell r="Q167"/>
          <cell r="R167"/>
          <cell r="S167" t="str">
            <v>*</v>
          </cell>
          <cell r="T167">
            <v>31078.07</v>
          </cell>
        </row>
        <row r="168">
          <cell r="L168"/>
          <cell r="M168"/>
          <cell r="N168"/>
          <cell r="O168"/>
          <cell r="P168"/>
          <cell r="Q168"/>
          <cell r="R168"/>
          <cell r="S168"/>
          <cell r="T168"/>
        </row>
        <row r="169">
          <cell r="L169" t="str">
            <v>SINAPI</v>
          </cell>
          <cell r="M169">
            <v>93358</v>
          </cell>
          <cell r="N169" t="str">
            <v>2.10.1</v>
          </cell>
          <cell r="O169" t="str">
            <v>ESCAVAÇÃO MANUAL DE VALA COM PROFUNDIDADE MENOR OU IGUAL A 1,30 M. AF_03/2016</v>
          </cell>
          <cell r="P169" t="str">
            <v>M3</v>
          </cell>
          <cell r="Q169">
            <v>72.48</v>
          </cell>
          <cell r="R169">
            <v>52.02</v>
          </cell>
          <cell r="S169">
            <v>65.38</v>
          </cell>
          <cell r="T169">
            <v>4738.74</v>
          </cell>
        </row>
        <row r="170">
          <cell r="L170" t="str">
            <v>SINAPI</v>
          </cell>
          <cell r="M170">
            <v>96995</v>
          </cell>
          <cell r="N170" t="str">
            <v>2.10.2</v>
          </cell>
          <cell r="O170" t="str">
            <v>REATERRO MANUAL APILOADO COM SOQUETE. AF_10/2017</v>
          </cell>
          <cell r="P170" t="str">
            <v>M3</v>
          </cell>
          <cell r="Q170">
            <v>18.88</v>
          </cell>
          <cell r="R170">
            <v>31.54</v>
          </cell>
          <cell r="S170">
            <v>39.64</v>
          </cell>
          <cell r="T170">
            <v>748.4</v>
          </cell>
        </row>
        <row r="171">
          <cell r="L171" t="str">
            <v>SINAPI</v>
          </cell>
          <cell r="M171">
            <v>72898</v>
          </cell>
          <cell r="N171" t="str">
            <v>2.10.3</v>
          </cell>
          <cell r="O171" t="str">
            <v>CARGA E DESCARGA MECANIZADAS DE ENTULHO EM CAMINHAO BASCULANTE 6 M3</v>
          </cell>
          <cell r="P171" t="str">
            <v>M3</v>
          </cell>
          <cell r="Q171">
            <v>53.6</v>
          </cell>
          <cell r="R171">
            <v>3.27</v>
          </cell>
          <cell r="S171">
            <v>4.1100000000000003</v>
          </cell>
          <cell r="T171">
            <v>220.3</v>
          </cell>
        </row>
        <row r="172">
          <cell r="L172" t="str">
            <v>SINAPI</v>
          </cell>
          <cell r="M172">
            <v>72900</v>
          </cell>
          <cell r="N172" t="str">
            <v>2.10.4</v>
          </cell>
          <cell r="O172" t="str">
            <v>TRANSPORTE DE ENTULHO COM CAMINHAO BASCULANTE 6 M3, RODOVIA PAVIMENTADA, DMT 0,5 A 1,0 KM</v>
          </cell>
          <cell r="P172" t="str">
            <v>M3</v>
          </cell>
          <cell r="Q172">
            <v>53.6</v>
          </cell>
          <cell r="R172">
            <v>4.3</v>
          </cell>
          <cell r="S172">
            <v>5.4</v>
          </cell>
          <cell r="T172">
            <v>289.44</v>
          </cell>
        </row>
        <row r="173">
          <cell r="L173" t="str">
            <v>SEDUC</v>
          </cell>
          <cell r="M173" t="str">
            <v>SEDUC 3.03</v>
          </cell>
          <cell r="N173" t="str">
            <v>2.10.5</v>
          </cell>
          <cell r="O173" t="str">
            <v>APILOAMENTO DE PISO OU FUNDO DE VALAS COM MACIÇO DE 30 A 60 KG (Ref. SEINFRA C0095)</v>
          </cell>
          <cell r="P173" t="str">
            <v>M²</v>
          </cell>
          <cell r="Q173">
            <v>9.35</v>
          </cell>
          <cell r="R173">
            <v>22.36</v>
          </cell>
          <cell r="S173">
            <v>28.1</v>
          </cell>
          <cell r="T173">
            <v>262.74</v>
          </cell>
        </row>
        <row r="174">
          <cell r="L174" t="str">
            <v>SINAPI</v>
          </cell>
          <cell r="M174" t="str">
            <v>73883/2</v>
          </cell>
          <cell r="N174" t="str">
            <v>2.10.6</v>
          </cell>
          <cell r="O174" t="str">
            <v>EXECUCAO DE DRENO FRANCES COM BRITA NUM 2</v>
          </cell>
          <cell r="P174" t="str">
            <v>M3</v>
          </cell>
          <cell r="Q174">
            <v>9.5</v>
          </cell>
          <cell r="R174">
            <v>87.58</v>
          </cell>
          <cell r="S174">
            <v>110.08</v>
          </cell>
          <cell r="T174">
            <v>1045.76</v>
          </cell>
        </row>
        <row r="175">
          <cell r="L175" t="str">
            <v>SINAPI</v>
          </cell>
          <cell r="M175">
            <v>94965</v>
          </cell>
          <cell r="N175" t="str">
            <v>2.10.7</v>
          </cell>
          <cell r="O175" t="str">
            <v>CONCRETO FCK = 25MPA, TRAÇO 1:2,3:2,7 (CIMENTO/ AREIA MÉDIA/ BRITA 1)  - PREPARO MECÂNICO COM BETONEIRA 400 L. AF_07/2016</v>
          </cell>
          <cell r="P175" t="str">
            <v>M3</v>
          </cell>
          <cell r="Q175">
            <v>5.48</v>
          </cell>
          <cell r="R175">
            <v>312.06</v>
          </cell>
          <cell r="S175">
            <v>392.23</v>
          </cell>
          <cell r="T175">
            <v>2149.42</v>
          </cell>
        </row>
        <row r="176">
          <cell r="L176" t="str">
            <v>SINAPI</v>
          </cell>
          <cell r="M176">
            <v>94962</v>
          </cell>
          <cell r="N176" t="str">
            <v>2.10.8</v>
          </cell>
          <cell r="O176" t="str">
            <v>CONCRETO MAGRO PARA LASTRO, TRAÇO 1:4,5:4,5 (CIMENTO/ AREIA MÉDIA/ BRITA 1)  - PREPARO MECÂNICO COM BETONEIRA 400 L. AF_07/2016</v>
          </cell>
          <cell r="P176" t="str">
            <v>M3</v>
          </cell>
          <cell r="Q176">
            <v>0.56000000000000005</v>
          </cell>
          <cell r="R176">
            <v>228.75</v>
          </cell>
          <cell r="S176">
            <v>287.52</v>
          </cell>
          <cell r="T176">
            <v>161.01</v>
          </cell>
        </row>
        <row r="177">
          <cell r="L177" t="str">
            <v>SINAPI</v>
          </cell>
          <cell r="M177">
            <v>92775</v>
          </cell>
          <cell r="N177" t="str">
            <v>2.10.9</v>
          </cell>
          <cell r="O177" t="str">
            <v>ARMAÇÃO DE PILAR OU VIGA DE UMA ESTRUTURA CONVENCIONAL DE CONCRETO ARMADO EM UMA EDIFICAÇÃO TÉRREA OU SOBRADO UTILIZANDO AÇO CA-60 DE 5,0 MM - MONTAGEM. AF_12/2015</v>
          </cell>
          <cell r="P177" t="str">
            <v>KG</v>
          </cell>
          <cell r="Q177">
            <v>102.91</v>
          </cell>
          <cell r="R177">
            <v>11.04</v>
          </cell>
          <cell r="S177">
            <v>13.88</v>
          </cell>
          <cell r="T177">
            <v>1428.39</v>
          </cell>
        </row>
        <row r="178">
          <cell r="L178" t="str">
            <v>SINAPI</v>
          </cell>
          <cell r="M178">
            <v>92778</v>
          </cell>
          <cell r="N178" t="str">
            <v>2.10.10</v>
          </cell>
          <cell r="O178" t="str">
            <v>ARMAÇÃO DE PILAR OU VIGA DE UMA ESTRUTURA CONVENCIONAL DE CONCRETO ARMADO EM UMA EDIFICAÇÃO TÉRREA OU SOBRADO UTILIZANDO AÇO CA-50 DE 10,0 MM - MONTAGEM. AF_12/2015</v>
          </cell>
          <cell r="P178" t="str">
            <v>KG</v>
          </cell>
          <cell r="Q178">
            <v>215.47</v>
          </cell>
          <cell r="R178">
            <v>7.8</v>
          </cell>
          <cell r="S178">
            <v>9.8000000000000007</v>
          </cell>
          <cell r="T178">
            <v>2111.61</v>
          </cell>
        </row>
        <row r="179">
          <cell r="L179" t="str">
            <v>SINAPI</v>
          </cell>
          <cell r="M179">
            <v>92785</v>
          </cell>
          <cell r="N179" t="str">
            <v>2.10.11</v>
          </cell>
          <cell r="O179" t="str">
            <v>ARMAÇÃO DE LAJE DE UMA ESTRUTURA CONVENCIONAL DE CONCRETO ARMADO EM UMA EDIFICAÇÃO TÉRREA OU SOBRADO UTILIZANDO AÇO CA-50 DE 6,3 MM - MONTAGEM. AF_12/2015</v>
          </cell>
          <cell r="P179" t="str">
            <v>KG</v>
          </cell>
          <cell r="Q179">
            <v>155.26</v>
          </cell>
          <cell r="R179">
            <v>8.7200000000000006</v>
          </cell>
          <cell r="S179">
            <v>10.96</v>
          </cell>
          <cell r="T179">
            <v>1701.65</v>
          </cell>
        </row>
        <row r="180">
          <cell r="L180" t="str">
            <v>SINAPI</v>
          </cell>
          <cell r="M180">
            <v>92269</v>
          </cell>
          <cell r="N180" t="str">
            <v>2.10.12</v>
          </cell>
          <cell r="O180" t="str">
            <v>FABRICAÇÃO DE FÔRMA PARA PILARES E ESTRUTURAS SIMILARES, EM MADEIRA SERRADA, E=25 MM. AF_12/2015</v>
          </cell>
          <cell r="P180" t="str">
            <v>M2</v>
          </cell>
          <cell r="Q180">
            <v>64.849999999999994</v>
          </cell>
          <cell r="R180">
            <v>67.010000000000005</v>
          </cell>
          <cell r="S180">
            <v>84.22</v>
          </cell>
          <cell r="T180">
            <v>5461.67</v>
          </cell>
        </row>
        <row r="181">
          <cell r="L181" t="str">
            <v>SINAPI</v>
          </cell>
          <cell r="M181">
            <v>92873</v>
          </cell>
          <cell r="N181" t="str">
            <v>2.10.13</v>
          </cell>
          <cell r="O181" t="str">
            <v>LANÇAMENTO COM USO DE BALDES, ADENSAMENTO E ACABAMENTO DE CONCRETO EM ESTRUTURAS. AF_12/2015</v>
          </cell>
          <cell r="P181" t="str">
            <v>M3</v>
          </cell>
          <cell r="Q181">
            <v>5.48</v>
          </cell>
          <cell r="R181">
            <v>136.18</v>
          </cell>
          <cell r="S181">
            <v>171.16</v>
          </cell>
          <cell r="T181">
            <v>937.96</v>
          </cell>
        </row>
        <row r="182">
          <cell r="L182" t="str">
            <v>SEDUC</v>
          </cell>
          <cell r="M182" t="str">
            <v>SEDUC 15.11</v>
          </cell>
          <cell r="N182" t="str">
            <v>2.10.14</v>
          </cell>
          <cell r="O182" t="str">
            <v>FORNECIMENTO E MONTAGEM DE ANEL PRÉ-MOLDADO, D=1,50M, H=0,50M, P/DECANTO DIGESTOR/FILTRO ANAERÓBIO (Ref. SEINFRA C2882)</v>
          </cell>
          <cell r="P182" t="str">
            <v>UN</v>
          </cell>
          <cell r="Q182">
            <v>24</v>
          </cell>
          <cell r="R182">
            <v>257.93</v>
          </cell>
          <cell r="S182">
            <v>324.19</v>
          </cell>
          <cell r="T182">
            <v>7780.56</v>
          </cell>
        </row>
        <row r="183">
          <cell r="L183" t="str">
            <v>SINAPI</v>
          </cell>
          <cell r="M183">
            <v>98557</v>
          </cell>
          <cell r="N183" t="str">
            <v>2.10.15</v>
          </cell>
          <cell r="O183" t="str">
            <v>IMPERMEABILIZAÇÃO DE SUPERFÍCIE COM EMULSÃO ASFÁLTICA, 2 DEMÃOS AF_06/2018</v>
          </cell>
          <cell r="P183" t="str">
            <v>M2</v>
          </cell>
          <cell r="Q183">
            <v>64.849999999999994</v>
          </cell>
          <cell r="R183">
            <v>22.79</v>
          </cell>
          <cell r="S183">
            <v>28.64</v>
          </cell>
          <cell r="T183">
            <v>1857.3</v>
          </cell>
        </row>
        <row r="184">
          <cell r="L184" t="str">
            <v>SINAPI</v>
          </cell>
          <cell r="M184">
            <v>6087</v>
          </cell>
          <cell r="N184" t="str">
            <v>2.10.16</v>
          </cell>
          <cell r="O184" t="str">
            <v>TAMPA EM CONCRETO ARMADO 60X60X5CM P/CX INSPECAO/FOSSA SEPTICA</v>
          </cell>
          <cell r="P184" t="str">
            <v>UN</v>
          </cell>
          <cell r="Q184">
            <v>7</v>
          </cell>
          <cell r="R184">
            <v>20.81</v>
          </cell>
          <cell r="S184">
            <v>26.16</v>
          </cell>
          <cell r="T184">
            <v>183.12</v>
          </cell>
        </row>
        <row r="185">
          <cell r="L185"/>
          <cell r="M185"/>
          <cell r="N185"/>
          <cell r="O185"/>
          <cell r="P185"/>
          <cell r="Q185"/>
          <cell r="R185"/>
          <cell r="S185"/>
          <cell r="T185"/>
        </row>
        <row r="186">
          <cell r="L186"/>
          <cell r="M186"/>
          <cell r="N186" t="str">
            <v>2.11</v>
          </cell>
          <cell r="O186" t="str">
            <v>LOUÇAS E ACESSÓRIOS</v>
          </cell>
          <cell r="P186"/>
          <cell r="Q186"/>
          <cell r="R186"/>
          <cell r="S186" t="str">
            <v>*</v>
          </cell>
          <cell r="T186">
            <v>33542.800000000003</v>
          </cell>
        </row>
        <row r="187">
          <cell r="L187"/>
          <cell r="M187"/>
          <cell r="N187"/>
          <cell r="O187"/>
          <cell r="P187"/>
          <cell r="Q187"/>
          <cell r="R187"/>
          <cell r="S187"/>
          <cell r="T187"/>
        </row>
        <row r="188">
          <cell r="L188" t="str">
            <v>SINAPI</v>
          </cell>
          <cell r="M188">
            <v>86938</v>
          </cell>
          <cell r="N188" t="str">
            <v>2.11.1</v>
          </cell>
          <cell r="O188" t="str">
            <v>CUBA DE EMBUTIR OVAL EM LOUÇA BRANCA, 35 X 50CM OU EQUIVALENTE, INCLUSO VÁLVULA E SIFÃO TIPO GARRAFA EM METAL CROMADO - FORNECIMENTO E INSTALAÇÃO. AF_01/2020</v>
          </cell>
          <cell r="P188" t="str">
            <v>UN</v>
          </cell>
          <cell r="Q188">
            <v>15</v>
          </cell>
          <cell r="R188">
            <v>258.7</v>
          </cell>
          <cell r="S188">
            <v>325.16000000000003</v>
          </cell>
          <cell r="T188">
            <v>4877.3999999999996</v>
          </cell>
        </row>
        <row r="189">
          <cell r="L189" t="str">
            <v>SEDUC</v>
          </cell>
          <cell r="M189" t="str">
            <v>SEDUC 20.12</v>
          </cell>
          <cell r="N189" t="str">
            <v>2.11.2</v>
          </cell>
          <cell r="O189" t="str">
            <v>LAVATÓRIO LOUÇA DE CANTO SEM COLUNA, COM SIFÃO CROMADO, VÁLVULA CROMADA E ENGATE CROMADO (Ref. ORSE 07350)</v>
          </cell>
          <cell r="P189" t="str">
            <v>UN</v>
          </cell>
          <cell r="Q189">
            <v>6</v>
          </cell>
          <cell r="R189">
            <v>321.89999999999998</v>
          </cell>
          <cell r="S189">
            <v>404.6</v>
          </cell>
          <cell r="T189">
            <v>2427.6</v>
          </cell>
        </row>
        <row r="190">
          <cell r="L190" t="str">
            <v>SINAPI</v>
          </cell>
          <cell r="M190">
            <v>86943</v>
          </cell>
          <cell r="N190" t="str">
            <v>2.11.3</v>
          </cell>
          <cell r="O190" t="str">
            <v>LAVATÓRIO LOUÇA BRANCA SUSPENSO, 29,5 X 39CM OU EQUIVALENTE, PADRÃO POPULAR, INCLUSO SIFÃO FLEXÍVEL EM PVC, VÁLVULA E ENGATE FLEXÍVEL 30CM EM PLÁSTICO E TORNEIRA CROMADA DE MESA, PADRÃO POPULAR - FORNECIMENTO E INSTALAÇÃO. AF_01/2020</v>
          </cell>
          <cell r="P190" t="str">
            <v>UN</v>
          </cell>
          <cell r="Q190">
            <v>2</v>
          </cell>
          <cell r="R190">
            <v>178.36</v>
          </cell>
          <cell r="S190">
            <v>224.18</v>
          </cell>
          <cell r="T190">
            <v>448.36</v>
          </cell>
        </row>
        <row r="191">
          <cell r="L191" t="str">
            <v>SINAPI</v>
          </cell>
          <cell r="M191">
            <v>86915</v>
          </cell>
          <cell r="N191" t="str">
            <v>2.11.4</v>
          </cell>
          <cell r="O191" t="str">
            <v>TORNEIRA CROMADA DE MESA, 1/2 OU 3/4, PARA LAVATÓRIO, PADRÃO MÉDIO - FORNECIMENTO E INSTALAÇÃO. AF_01/2020</v>
          </cell>
          <cell r="P191" t="str">
            <v>UN</v>
          </cell>
          <cell r="Q191">
            <v>21</v>
          </cell>
          <cell r="R191">
            <v>86.32</v>
          </cell>
          <cell r="S191">
            <v>108.5</v>
          </cell>
          <cell r="T191">
            <v>2278.5</v>
          </cell>
        </row>
        <row r="192">
          <cell r="L192" t="str">
            <v>SINAPI</v>
          </cell>
          <cell r="M192">
            <v>86909</v>
          </cell>
          <cell r="N192" t="str">
            <v>2.11.5</v>
          </cell>
          <cell r="O192" t="str">
            <v>TORNEIRA CROMADA TUBO MÓVEL, DE MESA, 1/2 OU 3/4, PARA PIA DE COZINHA, PADRÃO ALTO - FORNECIMENTO E INSTALAÇÃO. AF_01/2020</v>
          </cell>
          <cell r="P192" t="str">
            <v>UN</v>
          </cell>
          <cell r="Q192">
            <v>5</v>
          </cell>
          <cell r="R192">
            <v>102.29</v>
          </cell>
          <cell r="S192">
            <v>128.57</v>
          </cell>
          <cell r="T192">
            <v>642.85</v>
          </cell>
        </row>
        <row r="193">
          <cell r="L193" t="str">
            <v>SINAPI</v>
          </cell>
          <cell r="M193">
            <v>86910</v>
          </cell>
          <cell r="N193" t="str">
            <v>2.11.6</v>
          </cell>
          <cell r="O193" t="str">
            <v>TORNEIRA CROMADA TUBO MÓVEL, DE PAREDE, 1/2 OU 3/4, PARA PIA DE COZINHA, PADRÃO MÉDIO - FORNECIMENTO E INSTALAÇÃO. AF_01/2020</v>
          </cell>
          <cell r="P193" t="str">
            <v>UN</v>
          </cell>
          <cell r="Q193">
            <v>5</v>
          </cell>
          <cell r="R193">
            <v>96.78</v>
          </cell>
          <cell r="S193">
            <v>121.64</v>
          </cell>
          <cell r="T193">
            <v>608.20000000000005</v>
          </cell>
        </row>
        <row r="194">
          <cell r="L194" t="str">
            <v>SINAPI</v>
          </cell>
          <cell r="M194">
            <v>95544</v>
          </cell>
          <cell r="N194" t="str">
            <v>2.11.7</v>
          </cell>
          <cell r="O194" t="str">
            <v>PAPELEIRA DE PAREDE EM METAL CROMADO SEM TAMPA, INCLUSO FIXAÇÃO. AF_01/2020</v>
          </cell>
          <cell r="P194" t="str">
            <v>UN</v>
          </cell>
          <cell r="Q194">
            <v>18</v>
          </cell>
          <cell r="R194">
            <v>47.42</v>
          </cell>
          <cell r="S194">
            <v>59.6</v>
          </cell>
          <cell r="T194">
            <v>1072.8</v>
          </cell>
        </row>
        <row r="195">
          <cell r="L195" t="str">
            <v>SINAPI</v>
          </cell>
          <cell r="M195">
            <v>95547</v>
          </cell>
          <cell r="N195" t="str">
            <v>2.11.8</v>
          </cell>
          <cell r="O195" t="str">
            <v>SABONETEIRA PLASTICA TIPO DISPENSER PARA SABONETE LIQUIDO COM RESERVATORIO 800 A 1500 ML, INCLUSO FIXAÇÃO. AF_01/2020</v>
          </cell>
          <cell r="P195" t="str">
            <v>UN</v>
          </cell>
          <cell r="Q195">
            <v>16</v>
          </cell>
          <cell r="R195">
            <v>41.29</v>
          </cell>
          <cell r="S195">
            <v>51.9</v>
          </cell>
          <cell r="T195">
            <v>830.4</v>
          </cell>
        </row>
        <row r="196">
          <cell r="L196" t="str">
            <v>SEDUC</v>
          </cell>
          <cell r="M196" t="str">
            <v>SEDUC 20.07</v>
          </cell>
          <cell r="N196" t="str">
            <v>2.11.9</v>
          </cell>
          <cell r="O196" t="str">
            <v>TOALHEIRO PLÁSTICO TIPO DISPENSER PARA PAPEL TOALHA INTERFOLHADO (Ref. C1996)</v>
          </cell>
          <cell r="P196" t="str">
            <v>UN</v>
          </cell>
          <cell r="Q196">
            <v>18</v>
          </cell>
          <cell r="R196">
            <v>44.66</v>
          </cell>
          <cell r="S196">
            <v>56.13</v>
          </cell>
          <cell r="T196">
            <v>1010.34</v>
          </cell>
        </row>
        <row r="197">
          <cell r="L197" t="str">
            <v>SEDUC</v>
          </cell>
          <cell r="M197" t="str">
            <v>SEDUC 20.15</v>
          </cell>
          <cell r="N197" t="str">
            <v>2.11.10</v>
          </cell>
          <cell r="O197" t="str">
            <v>VASO SANITÁRIO COM CAIXA ACOPLADA PARA DEFICIENTE (Ref. SINAPI 86888)</v>
          </cell>
          <cell r="P197" t="str">
            <v>UN</v>
          </cell>
          <cell r="Q197">
            <v>6</v>
          </cell>
          <cell r="R197">
            <v>588.83000000000004</v>
          </cell>
          <cell r="S197">
            <v>740.1</v>
          </cell>
          <cell r="T197">
            <v>4440.6000000000004</v>
          </cell>
        </row>
        <row r="198">
          <cell r="L198" t="str">
            <v>SINAPI</v>
          </cell>
          <cell r="M198">
            <v>86931</v>
          </cell>
          <cell r="N198" t="str">
            <v>2.11.11</v>
          </cell>
          <cell r="O198" t="str">
            <v>VASO SANITÁRIO SIFONADO COM CAIXA ACOPLADA LOUÇA BRANCA, INCLUSO ENGATE FLEXÍVEL EM PLÁSTICO BRANCO, 1/2  X 40CM - FORNECIMENTO E INSTALAÇÃO. AF_01/2020</v>
          </cell>
          <cell r="P198" t="str">
            <v>UN</v>
          </cell>
          <cell r="Q198">
            <v>12</v>
          </cell>
          <cell r="R198">
            <v>360.82</v>
          </cell>
          <cell r="S198">
            <v>453.51</v>
          </cell>
          <cell r="T198">
            <v>5442.12</v>
          </cell>
        </row>
        <row r="199">
          <cell r="L199" t="str">
            <v>SEDUC</v>
          </cell>
          <cell r="M199" t="str">
            <v>SEDUC 20.08</v>
          </cell>
          <cell r="N199" t="str">
            <v>2.11.12</v>
          </cell>
          <cell r="O199" t="str">
            <v>CHUVEIRO PLÁSTICO (INSTALADO) (Ref. Seinfra 24.1 C0797)</v>
          </cell>
          <cell r="P199" t="str">
            <v>UN</v>
          </cell>
          <cell r="Q199">
            <v>6</v>
          </cell>
          <cell r="R199">
            <v>10.73</v>
          </cell>
          <cell r="S199">
            <v>13.49</v>
          </cell>
          <cell r="T199">
            <v>80.94</v>
          </cell>
        </row>
        <row r="200">
          <cell r="L200" t="str">
            <v>SINAPI</v>
          </cell>
          <cell r="M200">
            <v>95545</v>
          </cell>
          <cell r="N200" t="str">
            <v>2.11.13</v>
          </cell>
          <cell r="O200" t="str">
            <v>SABONETEIRA DE PAREDE EM METAL CROMADO, INCLUSO FIXAÇÃO. AF_01/2020</v>
          </cell>
          <cell r="P200" t="str">
            <v>UN</v>
          </cell>
          <cell r="Q200">
            <v>6</v>
          </cell>
          <cell r="R200">
            <v>46.39</v>
          </cell>
          <cell r="S200">
            <v>58.31</v>
          </cell>
          <cell r="T200">
            <v>349.86</v>
          </cell>
        </row>
        <row r="201">
          <cell r="L201" t="str">
            <v>SINAPI</v>
          </cell>
          <cell r="M201">
            <v>100858</v>
          </cell>
          <cell r="N201" t="str">
            <v>2.11.14</v>
          </cell>
          <cell r="O201" t="str">
            <v>MICTÓRIO SIFONADO LOUÇA BRANCA  PADRÃO MÉDIO  FORNECIMENTO E INSTALAÇÃO. AF_01/2020</v>
          </cell>
          <cell r="P201" t="str">
            <v>UN</v>
          </cell>
          <cell r="Q201">
            <v>4</v>
          </cell>
          <cell r="R201">
            <v>506.18</v>
          </cell>
          <cell r="S201">
            <v>636.22</v>
          </cell>
          <cell r="T201">
            <v>2544.88</v>
          </cell>
        </row>
        <row r="202">
          <cell r="L202" t="str">
            <v>SINAPI</v>
          </cell>
          <cell r="M202">
            <v>86916</v>
          </cell>
          <cell r="N202" t="str">
            <v>2.11.15</v>
          </cell>
          <cell r="O202" t="str">
            <v>TORNEIRA PLÁSTICA 3/4 PARA TANQUE - FORNECIMENTO E INSTALAÇÃO. AF_01/2020</v>
          </cell>
          <cell r="P202" t="str">
            <v>UN</v>
          </cell>
          <cell r="Q202">
            <v>2</v>
          </cell>
          <cell r="R202">
            <v>31.01</v>
          </cell>
          <cell r="S202">
            <v>38.979999999999997</v>
          </cell>
          <cell r="T202">
            <v>77.959999999999994</v>
          </cell>
        </row>
        <row r="203">
          <cell r="L203" t="str">
            <v>SINAPI</v>
          </cell>
          <cell r="M203">
            <v>86900</v>
          </cell>
          <cell r="N203" t="str">
            <v>2.11.16</v>
          </cell>
          <cell r="O203" t="str">
            <v>CUBA DE EMBUTIR RETANGULAR DE AÇO INOXIDÁVEL, 46 X 30 X 12 CM - FORNECIMENTO E INSTALAÇÃO. AF_01/2020</v>
          </cell>
          <cell r="P203" t="str">
            <v>UN</v>
          </cell>
          <cell r="Q203">
            <v>5</v>
          </cell>
          <cell r="R203">
            <v>131.96</v>
          </cell>
          <cell r="S203">
            <v>165.86</v>
          </cell>
          <cell r="T203">
            <v>829.3</v>
          </cell>
        </row>
        <row r="204">
          <cell r="L204" t="str">
            <v>SEDUC</v>
          </cell>
          <cell r="M204" t="str">
            <v>SEDUC 20.16</v>
          </cell>
          <cell r="N204" t="str">
            <v>2.11.17</v>
          </cell>
          <cell r="O204" t="str">
            <v>CABIDE DE LOUÇA BRANCA C/DOIS GANCHOS (Ref. SEINFRA C0515 )</v>
          </cell>
          <cell r="P204" t="str">
            <v>UN</v>
          </cell>
          <cell r="Q204">
            <v>12</v>
          </cell>
          <cell r="R204">
            <v>42.37</v>
          </cell>
          <cell r="S204">
            <v>53.25</v>
          </cell>
          <cell r="T204">
            <v>639</v>
          </cell>
        </row>
        <row r="205">
          <cell r="L205" t="str">
            <v>SEDUC</v>
          </cell>
          <cell r="M205" t="str">
            <v>SEDUC 20.14</v>
          </cell>
          <cell r="N205" t="str">
            <v>2.11.18</v>
          </cell>
          <cell r="O205" t="str">
            <v xml:space="preserve"> TANQUE PRÉ-MOLDADO DE CONCRETO (0.80X0.70)m (Ref. SEINFRA C2313 )</v>
          </cell>
          <cell r="P205" t="str">
            <v>UN</v>
          </cell>
          <cell r="Q205">
            <v>1</v>
          </cell>
          <cell r="R205">
            <v>156.46</v>
          </cell>
          <cell r="S205">
            <v>196.65</v>
          </cell>
          <cell r="T205">
            <v>196.65</v>
          </cell>
        </row>
        <row r="206">
          <cell r="L206" t="str">
            <v>SEDUC</v>
          </cell>
          <cell r="M206" t="str">
            <v>SEDUC 20.01</v>
          </cell>
          <cell r="N206" t="str">
            <v>2.11.19</v>
          </cell>
          <cell r="O206" t="str">
            <v>PIA DE AÇO INOX (1.20x0.55)m C/ 1 CUBA E ACESSÓRIOS (Ref. Seinfra C3017)</v>
          </cell>
          <cell r="P206" t="str">
            <v>UN</v>
          </cell>
          <cell r="Q206">
            <v>2</v>
          </cell>
          <cell r="R206">
            <v>437.29</v>
          </cell>
          <cell r="S206">
            <v>549.63</v>
          </cell>
          <cell r="T206">
            <v>1099.26</v>
          </cell>
        </row>
        <row r="207">
          <cell r="L207" t="str">
            <v>SEDUC</v>
          </cell>
          <cell r="M207" t="str">
            <v>SEDUC 20.04</v>
          </cell>
          <cell r="N207" t="str">
            <v>2.11.20</v>
          </cell>
          <cell r="O207" t="str">
            <v>PIA DE AÇO INOX (0,58 X 2,00)m C/ 2 CUBAS E ACESSÓRIOS (Ref. Seinfra C1902)</v>
          </cell>
          <cell r="P207" t="str">
            <v>UN</v>
          </cell>
          <cell r="Q207">
            <v>1</v>
          </cell>
          <cell r="R207">
            <v>916.69</v>
          </cell>
          <cell r="S207">
            <v>1152.19</v>
          </cell>
          <cell r="T207">
            <v>1152.19</v>
          </cell>
        </row>
        <row r="208">
          <cell r="L208" t="str">
            <v>SEDUC</v>
          </cell>
          <cell r="M208" t="str">
            <v>SEDUC 20.13</v>
          </cell>
          <cell r="N208" t="str">
            <v>2.11.21</v>
          </cell>
          <cell r="O208" t="str">
            <v>PIA DE AÇO INOX (3.00x0.60)m C/ 1 CUBA E ACESSÓRIOS EXCLUSIVE TORNEIRA (Ref. Seinfra C3019)</v>
          </cell>
          <cell r="P208" t="str">
            <v>UN</v>
          </cell>
          <cell r="Q208">
            <v>1</v>
          </cell>
          <cell r="R208">
            <v>1337.06</v>
          </cell>
          <cell r="S208">
            <v>1680.55</v>
          </cell>
          <cell r="T208">
            <v>1680.55</v>
          </cell>
        </row>
        <row r="209">
          <cell r="L209" t="str">
            <v>SINAPI</v>
          </cell>
          <cell r="M209">
            <v>86884</v>
          </cell>
          <cell r="N209" t="str">
            <v>2.11.22</v>
          </cell>
          <cell r="O209" t="str">
            <v>ENGATE FLEXÍVEL EM PLÁSTICO BRANCO, 1/2 X 30CM - FORNECIMENTO E INSTALAÇÃO. AF_01/2020</v>
          </cell>
          <cell r="P209" t="str">
            <v>UN</v>
          </cell>
          <cell r="Q209">
            <v>20</v>
          </cell>
          <cell r="R209">
            <v>6.65</v>
          </cell>
          <cell r="S209">
            <v>8.36</v>
          </cell>
          <cell r="T209">
            <v>167.2</v>
          </cell>
        </row>
        <row r="210">
          <cell r="L210" t="str">
            <v>SINAPI</v>
          </cell>
          <cell r="M210">
            <v>100849</v>
          </cell>
          <cell r="N210" t="str">
            <v>2.11.23</v>
          </cell>
          <cell r="O210" t="str">
            <v>ASSENTO SANITÁRIO CONVENCIONAL - FORNECIMENTO E INSTALACAO. AF_01/2020</v>
          </cell>
          <cell r="P210" t="str">
            <v>UN</v>
          </cell>
          <cell r="Q210">
            <v>18</v>
          </cell>
          <cell r="R210">
            <v>28.55</v>
          </cell>
          <cell r="S210">
            <v>35.880000000000003</v>
          </cell>
          <cell r="T210">
            <v>645.84</v>
          </cell>
        </row>
        <row r="211">
          <cell r="L211"/>
          <cell r="M211"/>
          <cell r="N211"/>
          <cell r="O211"/>
          <cell r="P211"/>
          <cell r="Q211"/>
          <cell r="R211"/>
          <cell r="S211"/>
          <cell r="T211"/>
        </row>
        <row r="212">
          <cell r="L212"/>
          <cell r="M212"/>
          <cell r="N212" t="str">
            <v>2.12</v>
          </cell>
          <cell r="O212" t="str">
            <v>INSTALAÇÕES ELÉTRICAS - INTERNA, CLIMATIZAÇÃO E SUBESTAÇÃO DE ENERGIA</v>
          </cell>
          <cell r="P212"/>
          <cell r="Q212"/>
          <cell r="R212"/>
          <cell r="S212"/>
          <cell r="T212">
            <v>194639.34</v>
          </cell>
        </row>
        <row r="213">
          <cell r="L213"/>
          <cell r="M213"/>
          <cell r="N213"/>
          <cell r="O213"/>
          <cell r="P213"/>
          <cell r="Q213"/>
          <cell r="R213"/>
          <cell r="S213"/>
          <cell r="T213"/>
        </row>
        <row r="214">
          <cell r="L214" t="str">
            <v>SEDUC</v>
          </cell>
          <cell r="M214" t="str">
            <v>ANEXO</v>
          </cell>
          <cell r="N214" t="str">
            <v>2.12.1</v>
          </cell>
          <cell r="O214" t="str">
            <v>EM ANEXO</v>
          </cell>
          <cell r="P214" t="str">
            <v>UN</v>
          </cell>
          <cell r="Q214">
            <v>1</v>
          </cell>
          <cell r="R214">
            <v>154856.66</v>
          </cell>
          <cell r="S214">
            <v>194639.34</v>
          </cell>
          <cell r="T214">
            <v>194639.34</v>
          </cell>
        </row>
        <row r="215">
          <cell r="L215"/>
          <cell r="M215"/>
          <cell r="N215"/>
          <cell r="O215"/>
          <cell r="P215"/>
          <cell r="Q215"/>
          <cell r="R215"/>
          <cell r="S215"/>
          <cell r="T215"/>
        </row>
        <row r="216">
          <cell r="L216"/>
          <cell r="M216"/>
          <cell r="N216" t="str">
            <v>2.13</v>
          </cell>
          <cell r="O216" t="str">
            <v>INSTALAÇÕES DE GÁS</v>
          </cell>
          <cell r="P216"/>
          <cell r="Q216"/>
          <cell r="R216"/>
          <cell r="S216" t="str">
            <v>*</v>
          </cell>
          <cell r="T216">
            <v>2687.06</v>
          </cell>
        </row>
        <row r="217">
          <cell r="L217"/>
          <cell r="M217"/>
          <cell r="N217"/>
          <cell r="O217"/>
          <cell r="P217"/>
          <cell r="Q217"/>
          <cell r="R217"/>
          <cell r="S217"/>
          <cell r="T217"/>
        </row>
        <row r="218">
          <cell r="L218" t="str">
            <v>SINAPI</v>
          </cell>
          <cell r="M218">
            <v>97547</v>
          </cell>
          <cell r="N218" t="str">
            <v>2.13.1</v>
          </cell>
          <cell r="O218" t="str">
            <v>CURVA 90 GRAUS, EM AÇO, CONEXÃO SOLDADA, DN 15 (1/2"), INSTALADO EM RAMAIS E SUB-RAMAIS DE GÁS - FORNECIMENTO E INSTALAÇÃO. AF_12/2015</v>
          </cell>
          <cell r="P218" t="str">
            <v>UN</v>
          </cell>
          <cell r="Q218">
            <v>8</v>
          </cell>
          <cell r="R218">
            <v>21.25</v>
          </cell>
          <cell r="S218">
            <v>26.71</v>
          </cell>
          <cell r="T218">
            <v>213.68</v>
          </cell>
        </row>
        <row r="219">
          <cell r="L219" t="str">
            <v>SINAPI</v>
          </cell>
          <cell r="M219">
            <v>97552</v>
          </cell>
          <cell r="N219" t="str">
            <v>2.13.2</v>
          </cell>
          <cell r="O219" t="str">
            <v>TÊ, EM AÇO, CONEXÃO SOLDADA, DN 15 (1/2"), INSTALADO EM RAMAIS E SUB-RAMAIS DE GÁS - FORNECIMENTO E INSTALAÇÃO. AF_12/2015</v>
          </cell>
          <cell r="P219" t="str">
            <v>UN</v>
          </cell>
          <cell r="Q219">
            <v>2</v>
          </cell>
          <cell r="R219">
            <v>31.03</v>
          </cell>
          <cell r="S219">
            <v>39</v>
          </cell>
          <cell r="T219">
            <v>78</v>
          </cell>
        </row>
        <row r="220">
          <cell r="L220" t="str">
            <v>SINAPI</v>
          </cell>
          <cell r="M220">
            <v>92688</v>
          </cell>
          <cell r="N220" t="str">
            <v>2.13.3</v>
          </cell>
          <cell r="O220" t="str">
            <v>TUBO DE AÇO GALVANIZADO COM COSTURA, CLASSE MÉDIA, CONEXÃO ROSQUEADA, DN 20 (3/4"), INSTALADO EM RAMAIS E SUB-RAMAIS DE GÁS - FORNECIMENTO E INSTALAÇÃO. AF_12/2015</v>
          </cell>
          <cell r="P220" t="str">
            <v>M</v>
          </cell>
          <cell r="Q220">
            <v>18</v>
          </cell>
          <cell r="R220">
            <v>23</v>
          </cell>
          <cell r="S220">
            <v>28.91</v>
          </cell>
          <cell r="T220">
            <v>520.38</v>
          </cell>
        </row>
        <row r="221">
          <cell r="L221" t="str">
            <v>SINAPI</v>
          </cell>
          <cell r="M221">
            <v>92693</v>
          </cell>
          <cell r="N221" t="str">
            <v>2.13.4</v>
          </cell>
          <cell r="O221" t="str">
            <v>LUVA, EM FERRO GALVANIZADO, CONEXÃO ROSQUEADA, DN 15 (1/2"), INSTALADO EM RAMAIS E SUB-RAMAIS DE GÁS - FORNECIMENTO E INSTALAÇÃO. AF_12/2015</v>
          </cell>
          <cell r="P221" t="str">
            <v>UN</v>
          </cell>
          <cell r="Q221">
            <v>2</v>
          </cell>
          <cell r="R221">
            <v>8.4700000000000006</v>
          </cell>
          <cell r="S221">
            <v>10.65</v>
          </cell>
          <cell r="T221">
            <v>21.3</v>
          </cell>
        </row>
        <row r="222">
          <cell r="L222" t="str">
            <v>SEDUC</v>
          </cell>
          <cell r="M222" t="str">
            <v>SEDUC 17.02</v>
          </cell>
          <cell r="N222" t="str">
            <v>2.13.5</v>
          </cell>
          <cell r="O222" t="str">
            <v>VALVULA DE BLOQUEIO, CLASSE 300, D=15MM (REF. ORSE 09014)</v>
          </cell>
          <cell r="P222" t="str">
            <v>UN</v>
          </cell>
          <cell r="Q222">
            <v>1</v>
          </cell>
          <cell r="R222">
            <v>50.26</v>
          </cell>
          <cell r="S222">
            <v>63.17</v>
          </cell>
          <cell r="T222">
            <v>63.17</v>
          </cell>
        </row>
        <row r="223">
          <cell r="L223" t="str">
            <v>SEDUC</v>
          </cell>
          <cell r="M223" t="str">
            <v>SEDUC 17.03</v>
          </cell>
          <cell r="N223" t="str">
            <v>2.13.6</v>
          </cell>
          <cell r="O223" t="str">
            <v>REGISTRO DE FECHO RÁPIDO, 1/2" NPT (REF. ORSE 10339)</v>
          </cell>
          <cell r="P223" t="str">
            <v>UN</v>
          </cell>
          <cell r="Q223">
            <v>5</v>
          </cell>
          <cell r="R223">
            <v>15.73</v>
          </cell>
          <cell r="S223">
            <v>19.77</v>
          </cell>
          <cell r="T223">
            <v>98.85</v>
          </cell>
        </row>
        <row r="224">
          <cell r="L224" t="str">
            <v>SEDUC</v>
          </cell>
          <cell r="M224" t="str">
            <v>SEDUC 17.04</v>
          </cell>
          <cell r="N224" t="str">
            <v>2.13.7</v>
          </cell>
          <cell r="O224" t="str">
            <v>REGULADOR DE BAIXA PRESSÃO, D=15MM, 2º ESTÁGIO (REF. ORSE 09093)</v>
          </cell>
          <cell r="P224" t="str">
            <v>UN</v>
          </cell>
          <cell r="Q224">
            <v>1</v>
          </cell>
          <cell r="R224">
            <v>475.79</v>
          </cell>
          <cell r="S224">
            <v>598.02</v>
          </cell>
          <cell r="T224">
            <v>598.02</v>
          </cell>
        </row>
        <row r="225">
          <cell r="L225" t="str">
            <v>SEDUC</v>
          </cell>
          <cell r="M225" t="str">
            <v>SEDUC 17.05</v>
          </cell>
          <cell r="N225" t="str">
            <v>2.13.8</v>
          </cell>
          <cell r="O225" t="str">
            <v>REGULADOR DE ALTA PRESSÃO, D=28MM, 1º ESTÁGIO (REF. ORSE 09092)</v>
          </cell>
          <cell r="P225" t="str">
            <v>UN</v>
          </cell>
          <cell r="Q225">
            <v>1</v>
          </cell>
          <cell r="R225">
            <v>504.67</v>
          </cell>
          <cell r="S225">
            <v>634.32000000000005</v>
          </cell>
          <cell r="T225">
            <v>634.32000000000005</v>
          </cell>
        </row>
        <row r="226">
          <cell r="L226" t="str">
            <v>SEDUC</v>
          </cell>
          <cell r="M226" t="str">
            <v>SEDUC 21.13</v>
          </cell>
          <cell r="N226" t="str">
            <v>2.13.9</v>
          </cell>
          <cell r="O226" t="str">
            <v>PLACA DE SINALIZAÇÃO DE ABANDONO EM ACRÍLICO 20X20 (Ref. ORSE 4275)</v>
          </cell>
          <cell r="P226" t="str">
            <v>UN</v>
          </cell>
          <cell r="Q226">
            <v>3</v>
          </cell>
          <cell r="R226">
            <v>17.350000000000001</v>
          </cell>
          <cell r="S226">
            <v>21.81</v>
          </cell>
          <cell r="T226">
            <v>65.430000000000007</v>
          </cell>
        </row>
        <row r="227">
          <cell r="L227" t="str">
            <v>SEDUC</v>
          </cell>
          <cell r="M227" t="str">
            <v>SEDUC 13.07</v>
          </cell>
          <cell r="N227" t="str">
            <v>2.13.10</v>
          </cell>
          <cell r="O227" t="str">
            <v>CAIXA EM CHAPA METÁLICA GALVANIZADA 60 X 50 X 20CM, PARA QUADRO DE COMANDO ( Ref. ORSE 3836)</v>
          </cell>
          <cell r="P227" t="str">
            <v>UN</v>
          </cell>
          <cell r="Q227">
            <v>1</v>
          </cell>
          <cell r="R227">
            <v>313.39999999999998</v>
          </cell>
          <cell r="S227">
            <v>393.91</v>
          </cell>
          <cell r="T227">
            <v>393.91</v>
          </cell>
        </row>
        <row r="228">
          <cell r="L228"/>
          <cell r="M228"/>
          <cell r="N228"/>
          <cell r="O228"/>
          <cell r="P228"/>
          <cell r="Q228"/>
          <cell r="R228"/>
          <cell r="S228"/>
          <cell r="T228"/>
        </row>
        <row r="229">
          <cell r="L229"/>
          <cell r="M229"/>
          <cell r="N229" t="str">
            <v>2.14</v>
          </cell>
          <cell r="O229" t="str">
            <v>INSTALAÇÕES PLUVIAIS</v>
          </cell>
          <cell r="P229"/>
          <cell r="Q229"/>
          <cell r="R229"/>
          <cell r="S229" t="str">
            <v>*</v>
          </cell>
          <cell r="T229">
            <v>36795.26</v>
          </cell>
        </row>
        <row r="230">
          <cell r="L230"/>
          <cell r="M230"/>
          <cell r="N230"/>
          <cell r="O230"/>
          <cell r="P230"/>
          <cell r="Q230"/>
          <cell r="R230"/>
          <cell r="S230"/>
          <cell r="T230"/>
        </row>
        <row r="231">
          <cell r="L231" t="str">
            <v>SINAPI</v>
          </cell>
          <cell r="M231">
            <v>90695</v>
          </cell>
          <cell r="N231" t="str">
            <v>2.14.1</v>
          </cell>
          <cell r="O231" t="str">
            <v>TUBO DE PVC PARA REDE COLETORA DE ESGOTO DE PAREDE MACIÇA, DN 150 MM, JUNTA ELÁSTICA, INSTALADO EM LOCAL COM NÍVEL BAIXO DE INTERFERÊNCIAS - FORNECIMENTO E ASSENTAMENTO. AF_06/2015</v>
          </cell>
          <cell r="P231" t="str">
            <v>M</v>
          </cell>
          <cell r="Q231">
            <v>260.60000000000002</v>
          </cell>
          <cell r="R231">
            <v>46.96</v>
          </cell>
          <cell r="S231">
            <v>59.02</v>
          </cell>
          <cell r="T231">
            <v>15380.61</v>
          </cell>
        </row>
        <row r="232">
          <cell r="L232" t="str">
            <v>SINAPI</v>
          </cell>
          <cell r="M232" t="str">
            <v>74166/1</v>
          </cell>
          <cell r="N232" t="str">
            <v>2.14.2</v>
          </cell>
          <cell r="O232" t="str">
            <v>CAIXA DE INSPEÇÃO EM CONCRETO PRÉ-MOLDADO DN 60CM COM TAMPA H= 60CM - FORNECIMENTO E INSTALACAO</v>
          </cell>
          <cell r="P232" t="str">
            <v>UN</v>
          </cell>
          <cell r="Q232">
            <v>20</v>
          </cell>
          <cell r="R232">
            <v>194.57</v>
          </cell>
          <cell r="S232">
            <v>244.56</v>
          </cell>
          <cell r="T232">
            <v>4891.2</v>
          </cell>
        </row>
        <row r="233">
          <cell r="L233" t="str">
            <v>SINAPI</v>
          </cell>
          <cell r="M233">
            <v>89592</v>
          </cell>
          <cell r="N233" t="str">
            <v>2.14.3</v>
          </cell>
          <cell r="O233" t="str">
            <v>CURVA 87 GRAUS E 30 MINUTOS, PVC, SERIE R, ÁGUA PLUVIAL, DN 150 MM, JUNTA ELÁSTICA, FORNECIDO E INSTALADO EM CONDUTORES VERTICAIS DE ÁGUAS PLUVIAIS. AF_12/2014</v>
          </cell>
          <cell r="P233" t="str">
            <v>UN</v>
          </cell>
          <cell r="Q233">
            <v>30</v>
          </cell>
          <cell r="R233">
            <v>100.95</v>
          </cell>
          <cell r="S233">
            <v>126.88</v>
          </cell>
          <cell r="T233">
            <v>3806.4</v>
          </cell>
        </row>
        <row r="234">
          <cell r="L234" t="str">
            <v>SINAPI</v>
          </cell>
          <cell r="M234">
            <v>89591</v>
          </cell>
          <cell r="N234" t="str">
            <v>2.14.4</v>
          </cell>
          <cell r="O234" t="str">
            <v>JOELHO 45 GRAUS, PVC, SERIE R, ÁGUA PLUVIAL, DN 150 MM, JUNTA ELÁSTICA, FORNECIDO E INSTALADO EM CONDUTORES VERTICAIS DE ÁGUAS PLUVIAIS. AF_12/2014</v>
          </cell>
          <cell r="P234" t="str">
            <v>UN</v>
          </cell>
          <cell r="Q234">
            <v>4</v>
          </cell>
          <cell r="R234">
            <v>62.68</v>
          </cell>
          <cell r="S234">
            <v>78.78</v>
          </cell>
          <cell r="T234">
            <v>315.12</v>
          </cell>
        </row>
        <row r="235">
          <cell r="L235" t="str">
            <v>SINAPI</v>
          </cell>
          <cell r="M235">
            <v>89698</v>
          </cell>
          <cell r="N235" t="str">
            <v>2.14.5</v>
          </cell>
          <cell r="O235" t="str">
            <v>JUNÇÃO SIMPLES, PVC, SERIE R, ÁGUA PLUVIAL, DN 150 X 150 MM, JUNTA ELÁSTICA, FORNECIDO E INSTALADO EM CONDUTORES VERTICAIS DE ÁGUAS PLUVIAIS. AF_12/2014</v>
          </cell>
          <cell r="P235" t="str">
            <v>UN</v>
          </cell>
          <cell r="Q235">
            <v>1</v>
          </cell>
          <cell r="R235">
            <v>130.56</v>
          </cell>
          <cell r="S235">
            <v>164.1</v>
          </cell>
          <cell r="T235">
            <v>164.1</v>
          </cell>
        </row>
        <row r="236">
          <cell r="L236" t="str">
            <v>SINAPI</v>
          </cell>
          <cell r="M236">
            <v>89677</v>
          </cell>
          <cell r="N236" t="str">
            <v>2.14.6</v>
          </cell>
          <cell r="O236" t="str">
            <v>LUVA SIMPLES, PVC, SERIE R, ÁGUA PLUVIAL, DN 150 MM, JUNTA ELÁSTICA, FORNECIDO E INSTALADO EM CONDUTORES VERTICAIS DE ÁGUAS PLUVIAIS. AF_12/2014</v>
          </cell>
          <cell r="P236" t="str">
            <v>UN</v>
          </cell>
          <cell r="Q236">
            <v>18</v>
          </cell>
          <cell r="R236">
            <v>39.799999999999997</v>
          </cell>
          <cell r="S236">
            <v>50.02</v>
          </cell>
          <cell r="T236">
            <v>900.36</v>
          </cell>
        </row>
        <row r="237">
          <cell r="L237" t="str">
            <v>SINAPI</v>
          </cell>
          <cell r="M237">
            <v>89578</v>
          </cell>
          <cell r="N237" t="str">
            <v>2.14.7</v>
          </cell>
          <cell r="O237" t="str">
            <v>TUBO PVC, SÉRIE R, ÁGUA PLUVIAL, DN 100 MM, FORNECIDO E INSTALADO EM CONDUTORES VERTICAIS DE ÁGUAS PLUVIAIS. AF_12/2014</v>
          </cell>
          <cell r="P237" t="str">
            <v>M</v>
          </cell>
          <cell r="Q237">
            <v>104</v>
          </cell>
          <cell r="R237">
            <v>25.22</v>
          </cell>
          <cell r="S237">
            <v>31.7</v>
          </cell>
          <cell r="T237">
            <v>3296.8</v>
          </cell>
        </row>
        <row r="238">
          <cell r="L238" t="str">
            <v>SINAPI</v>
          </cell>
          <cell r="M238">
            <v>89580</v>
          </cell>
          <cell r="N238" t="str">
            <v>2.14.8</v>
          </cell>
          <cell r="O238" t="str">
            <v>TUBO PVC, SÉRIE R, ÁGUA PLUVIAL, DN 150 MM, FORNECIDO E INSTALADO EM CONDUTORES VERTICAIS DE ÁGUAS PLUVIAIS. AF_12/2014</v>
          </cell>
          <cell r="P238" t="str">
            <v>M</v>
          </cell>
          <cell r="Q238">
            <v>52</v>
          </cell>
          <cell r="R238">
            <v>49.49</v>
          </cell>
          <cell r="S238">
            <v>62.2</v>
          </cell>
          <cell r="T238">
            <v>3234.4</v>
          </cell>
        </row>
        <row r="239">
          <cell r="L239" t="str">
            <v>SINAPI</v>
          </cell>
          <cell r="M239">
            <v>96370</v>
          </cell>
          <cell r="N239" t="str">
            <v>2.14.9</v>
          </cell>
          <cell r="O239" t="str">
            <v>PAREDE COM PLACAS DE GESSO ACARTONADO (DRYWALL), PARA USO INTERNO, COM UMA FACE SIMPLES E ESTRUTURA METÁLICA COM GUIAS SIMPLES, SEM VÃOS. AF_06/2017_P</v>
          </cell>
          <cell r="P239" t="str">
            <v>M2</v>
          </cell>
          <cell r="Q239">
            <v>72.459999999999994</v>
          </cell>
          <cell r="R239">
            <v>52.77</v>
          </cell>
          <cell r="S239">
            <v>66.33</v>
          </cell>
          <cell r="T239">
            <v>4806.2700000000004</v>
          </cell>
        </row>
        <row r="240">
          <cell r="L240"/>
          <cell r="M240"/>
          <cell r="N240"/>
          <cell r="O240"/>
          <cell r="P240"/>
          <cell r="Q240"/>
          <cell r="R240"/>
          <cell r="S240"/>
          <cell r="T240"/>
        </row>
        <row r="241">
          <cell r="L241"/>
          <cell r="M241"/>
          <cell r="N241" t="str">
            <v>2.15</v>
          </cell>
          <cell r="O241" t="str">
            <v>PAVIMENTAÇÃO</v>
          </cell>
          <cell r="P241"/>
          <cell r="Q241"/>
          <cell r="R241"/>
          <cell r="S241" t="str">
            <v>*</v>
          </cell>
          <cell r="T241">
            <v>303049.21000000002</v>
          </cell>
        </row>
        <row r="242">
          <cell r="L242"/>
          <cell r="M242"/>
          <cell r="N242"/>
          <cell r="O242"/>
          <cell r="P242"/>
          <cell r="Q242"/>
          <cell r="R242"/>
          <cell r="S242"/>
          <cell r="T242"/>
        </row>
        <row r="243">
          <cell r="L243" t="str">
            <v>SINAPI</v>
          </cell>
          <cell r="M243">
            <v>95241</v>
          </cell>
          <cell r="N243" t="str">
            <v>2.15.1</v>
          </cell>
          <cell r="O243" t="str">
            <v>LASTRO DE CONCRETO MAGRO, APLICADO EM PISOS OU RADIERS, ESPESSURA DE 5 CM. AF_07/2016</v>
          </cell>
          <cell r="P243" t="str">
            <v>M2</v>
          </cell>
          <cell r="Q243">
            <v>1843.81</v>
          </cell>
          <cell r="R243">
            <v>18.34</v>
          </cell>
          <cell r="S243">
            <v>23.05</v>
          </cell>
          <cell r="T243">
            <v>42499.82</v>
          </cell>
        </row>
        <row r="244">
          <cell r="L244" t="str">
            <v>SEDUC</v>
          </cell>
          <cell r="M244" t="str">
            <v>SEDUC 8.03</v>
          </cell>
          <cell r="N244" t="str">
            <v>2.15.2</v>
          </cell>
          <cell r="O244" t="str">
            <v>REVESTIMENTO CERÂMICO P/ PISO COM PLACAS TIPO GRÊS PADRÃO POPULAR DE DIMENSÕES 40x40 CM APLICADA EM AMBIENTES DE ÁREA &gt; 10 M². (Ref. 93389/87251)</v>
          </cell>
          <cell r="P244" t="str">
            <v>M²</v>
          </cell>
          <cell r="Q244">
            <v>114.76</v>
          </cell>
          <cell r="R244">
            <v>41.82</v>
          </cell>
          <cell r="S244">
            <v>52.56</v>
          </cell>
          <cell r="T244">
            <v>6031.79</v>
          </cell>
        </row>
        <row r="245">
          <cell r="L245" t="str">
            <v>SEDUC</v>
          </cell>
          <cell r="M245" t="str">
            <v>SEDUC 8.01</v>
          </cell>
          <cell r="N245" t="str">
            <v>2.15.3</v>
          </cell>
          <cell r="O245" t="str">
            <v>REVESTIMENTO CERÂMICO P/ PISO COM PLACAS TIPO GRÊS PADRÃO POPULAR DE DIMENSÕES 40x40 CM APLICADA EM AMBIENTES DE ÁREA &lt; 5 M². (Ref. 93389/87249)</v>
          </cell>
          <cell r="P245" t="str">
            <v>M²</v>
          </cell>
          <cell r="Q245">
            <v>24.84</v>
          </cell>
          <cell r="R245">
            <v>53.92</v>
          </cell>
          <cell r="S245">
            <v>67.77</v>
          </cell>
          <cell r="T245">
            <v>1683.41</v>
          </cell>
        </row>
        <row r="246">
          <cell r="L246" t="str">
            <v>SINAPI</v>
          </cell>
          <cell r="M246">
            <v>84191</v>
          </cell>
          <cell r="N246" t="str">
            <v>2.15.4</v>
          </cell>
          <cell r="O246" t="str">
            <v>PISO EM GRANILITE, MARMORITE OU GRANITINA ESPESSURA 8 MM, INCLUSO JUNTAS DE DILATACAO PLASTICAS</v>
          </cell>
          <cell r="P246" t="str">
            <v>M2</v>
          </cell>
          <cell r="Q246">
            <v>1704.21</v>
          </cell>
          <cell r="R246">
            <v>103.68</v>
          </cell>
          <cell r="S246">
            <v>130.32</v>
          </cell>
          <cell r="T246">
            <v>222092.65</v>
          </cell>
        </row>
        <row r="247">
          <cell r="L247" t="str">
            <v>SINAPI</v>
          </cell>
          <cell r="M247">
            <v>98680</v>
          </cell>
          <cell r="N247" t="str">
            <v>2.15.5</v>
          </cell>
          <cell r="O247" t="str">
            <v>PISO CIMENTADO, TRAÇO 1:3 (CIMENTO E AREIA), ACABAMENTO LISO, ESPESSURA 3,0 CM, PREPARO MECÂNICO DA ARGAMASSA. AF_06/2018</v>
          </cell>
          <cell r="P247" t="str">
            <v>M2</v>
          </cell>
          <cell r="Q247">
            <v>140.41</v>
          </cell>
          <cell r="R247">
            <v>29.54</v>
          </cell>
          <cell r="S247">
            <v>37.130000000000003</v>
          </cell>
          <cell r="T247">
            <v>5213.42</v>
          </cell>
        </row>
        <row r="248">
          <cell r="L248" t="str">
            <v>SINAPI</v>
          </cell>
          <cell r="M248">
            <v>93679</v>
          </cell>
          <cell r="N248" t="str">
            <v>2.15.6</v>
          </cell>
          <cell r="O248" t="str">
            <v>EXECUÇÃO DE PASSEIO EM PISO INTERTRAVADO, COM BLOCO RETANGULAR COLORIDO DE 20 X 10 CM, ESPESSURA 6 CM. AF_12/2015</v>
          </cell>
          <cell r="P248" t="str">
            <v>M2</v>
          </cell>
          <cell r="Q248">
            <v>373</v>
          </cell>
          <cell r="R248">
            <v>54.45</v>
          </cell>
          <cell r="S248">
            <v>68.44</v>
          </cell>
          <cell r="T248">
            <v>25528.12</v>
          </cell>
        </row>
        <row r="249">
          <cell r="L249"/>
          <cell r="M249"/>
          <cell r="N249"/>
          <cell r="O249"/>
          <cell r="P249"/>
          <cell r="Q249"/>
          <cell r="R249"/>
          <cell r="S249"/>
          <cell r="T249"/>
        </row>
        <row r="250">
          <cell r="L250"/>
          <cell r="M250"/>
          <cell r="N250" t="str">
            <v>2.16</v>
          </cell>
          <cell r="O250" t="str">
            <v>REVESTIMENTOS</v>
          </cell>
          <cell r="P250"/>
          <cell r="Q250"/>
          <cell r="R250"/>
          <cell r="S250" t="str">
            <v>*</v>
          </cell>
          <cell r="T250">
            <v>357200.64000000001</v>
          </cell>
        </row>
        <row r="251">
          <cell r="L251"/>
          <cell r="M251"/>
          <cell r="N251"/>
          <cell r="O251"/>
          <cell r="P251"/>
          <cell r="Q251"/>
          <cell r="R251"/>
          <cell r="S251"/>
          <cell r="T251"/>
        </row>
        <row r="252">
          <cell r="L252" t="str">
            <v>SINAPI</v>
          </cell>
          <cell r="M252">
            <v>87879</v>
          </cell>
          <cell r="N252" t="str">
            <v>2.16.1</v>
          </cell>
          <cell r="O252" t="str">
            <v>CHAPISCO APLICADO EM ALVENARIAS E ESTRUTURAS DE CONCRETO INTERNAS, COM COLHER DE PEDREIRO.  ARGAMASSA TRAÇO 1:3 COM PREPARO EM BETONEIRA 400L. AF_06/2014</v>
          </cell>
          <cell r="P252" t="str">
            <v>M2</v>
          </cell>
          <cell r="Q252">
            <v>5790.68</v>
          </cell>
          <cell r="R252">
            <v>2.77</v>
          </cell>
          <cell r="S252">
            <v>3.48</v>
          </cell>
          <cell r="T252">
            <v>20151.57</v>
          </cell>
        </row>
        <row r="253">
          <cell r="L253" t="str">
            <v>SINAPI</v>
          </cell>
          <cell r="M253">
            <v>87535</v>
          </cell>
          <cell r="N253" t="str">
            <v>2.16.2</v>
          </cell>
          <cell r="O253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253" t="str">
            <v>M2</v>
          </cell>
          <cell r="Q253">
            <v>1784.52</v>
          </cell>
          <cell r="R253">
            <v>18.96</v>
          </cell>
          <cell r="S253">
            <v>23.83</v>
          </cell>
          <cell r="T253">
            <v>42525.11</v>
          </cell>
        </row>
        <row r="254">
          <cell r="L254" t="str">
            <v>SEDUC</v>
          </cell>
          <cell r="M254" t="str">
            <v>SEDUC 9.04</v>
          </cell>
          <cell r="N254" t="str">
            <v>2.16.3</v>
          </cell>
          <cell r="O254" t="str">
            <v>MASSA ÚNICA PARA RECEBIMENTO DE PINTURA, EM ARGAMASSA TRAÇO 1:2:8, PREPARO MECÂNICO COM BETONEIRA 400L, APLICADA MANUALMENTE EM PAREDES, ESPESSURA DE 25 MM, COM EXECUÇÃO DE TALISCAS. (Ref. SINAPI 87529)</v>
          </cell>
          <cell r="P254" t="str">
            <v>M²</v>
          </cell>
          <cell r="Q254">
            <v>4006.16</v>
          </cell>
          <cell r="R254">
            <v>25.2</v>
          </cell>
          <cell r="S254">
            <v>31.67</v>
          </cell>
          <cell r="T254">
            <v>126875.09</v>
          </cell>
        </row>
        <row r="255">
          <cell r="L255" t="str">
            <v>SINAPI</v>
          </cell>
          <cell r="M255">
            <v>87272</v>
          </cell>
          <cell r="N255" t="str">
            <v>2.16.4</v>
          </cell>
          <cell r="O255" t="str">
            <v>REVESTIMENTO CERÂMICO PARA PAREDES INTERNAS COM PLACAS TIPO ESMALTADA EXTRA  DE DIMENSÕES 33X45 CM APLICADAS EM AMBIENTES DE ÁREA MENOR QUE 5 M² NA ALTURA INTEIRA DAS PAREDES. AF_06/2014</v>
          </cell>
          <cell r="P255" t="str">
            <v>M2</v>
          </cell>
          <cell r="Q255">
            <v>37.369999999999997</v>
          </cell>
          <cell r="R255">
            <v>63.74</v>
          </cell>
          <cell r="S255">
            <v>80.11</v>
          </cell>
          <cell r="T255">
            <v>2993.71</v>
          </cell>
        </row>
        <row r="256">
          <cell r="L256" t="str">
            <v>SEDUC</v>
          </cell>
          <cell r="M256" t="str">
            <v>SEDUC 9.01</v>
          </cell>
          <cell r="N256" t="str">
            <v>2.16.5</v>
          </cell>
          <cell r="O256" t="str">
            <v>REVESTIMENTO CERÂMICO PARA PAREDES COM PLACAS TIPO GRÊS (OU SEMI-GRÊS) DE DIMENSÕES 10x10 CM,  APLICADO COM ARGAMASSA PRÉ-FABRICADA EM PAREDES INTERNAS, INCLUSIVE REJUNTAMENTO. (Ref. Seinfra C4442, C1102)</v>
          </cell>
          <cell r="P256" t="str">
            <v>M²</v>
          </cell>
          <cell r="Q256">
            <v>1747.15</v>
          </cell>
          <cell r="R256">
            <v>69.98</v>
          </cell>
          <cell r="S256">
            <v>87.96</v>
          </cell>
          <cell r="T256">
            <v>153679.31</v>
          </cell>
        </row>
        <row r="257">
          <cell r="L257" t="str">
            <v>SEDUC</v>
          </cell>
          <cell r="M257" t="str">
            <v>SEDUC 9.08</v>
          </cell>
          <cell r="N257" t="str">
            <v>2.16.6</v>
          </cell>
          <cell r="O257" t="str">
            <v>REVESTIMENTO C/CARPETE ESP= 4mm (Ref. SEINFRA: C2212 )</v>
          </cell>
          <cell r="P257" t="str">
            <v>M²</v>
          </cell>
          <cell r="Q257">
            <v>197.7</v>
          </cell>
          <cell r="R257">
            <v>38.340000000000003</v>
          </cell>
          <cell r="S257">
            <v>48.19</v>
          </cell>
          <cell r="T257">
            <v>9527.16</v>
          </cell>
        </row>
        <row r="258">
          <cell r="L258" t="str">
            <v>SINAPI</v>
          </cell>
          <cell r="M258" t="str">
            <v>73886/1</v>
          </cell>
          <cell r="N258" t="str">
            <v>2.16.7</v>
          </cell>
          <cell r="O258" t="str">
            <v>RODAPE EM MADEIRA, ALTURA 7CM, FIXADO EM PECAS DE MADEIRA</v>
          </cell>
          <cell r="P258" t="str">
            <v>M</v>
          </cell>
          <cell r="Q258">
            <v>73.8</v>
          </cell>
          <cell r="R258">
            <v>15.62</v>
          </cell>
          <cell r="S258">
            <v>19.63</v>
          </cell>
          <cell r="T258">
            <v>1448.69</v>
          </cell>
        </row>
        <row r="259">
          <cell r="L259"/>
          <cell r="M259"/>
          <cell r="N259"/>
          <cell r="O259"/>
          <cell r="P259"/>
          <cell r="Q259"/>
          <cell r="R259"/>
          <cell r="S259"/>
          <cell r="T259"/>
        </row>
        <row r="260">
          <cell r="L260"/>
          <cell r="M260"/>
          <cell r="N260" t="str">
            <v>2.17</v>
          </cell>
          <cell r="O260" t="str">
            <v>FORROS</v>
          </cell>
          <cell r="P260"/>
          <cell r="Q260"/>
          <cell r="R260"/>
          <cell r="S260" t="str">
            <v>*</v>
          </cell>
          <cell r="T260">
            <v>74652.740000000005</v>
          </cell>
        </row>
        <row r="261">
          <cell r="L261"/>
          <cell r="M261"/>
          <cell r="N261"/>
          <cell r="O261"/>
          <cell r="P261"/>
          <cell r="Q261"/>
          <cell r="R261"/>
          <cell r="S261"/>
          <cell r="T261"/>
        </row>
        <row r="262">
          <cell r="L262" t="str">
            <v>SINAPI</v>
          </cell>
          <cell r="M262">
            <v>96113</v>
          </cell>
          <cell r="N262" t="str">
            <v>2.17.1</v>
          </cell>
          <cell r="O262" t="str">
            <v>FORRO EM PLACAS DE GESSO, PARA AMBIENTES COMERCIAIS. AF_05/2017_P</v>
          </cell>
          <cell r="P262" t="str">
            <v>M2</v>
          </cell>
          <cell r="Q262">
            <v>1814.11</v>
          </cell>
          <cell r="R262">
            <v>31.5</v>
          </cell>
          <cell r="S262">
            <v>39.590000000000003</v>
          </cell>
          <cell r="T262">
            <v>71820.61</v>
          </cell>
        </row>
        <row r="263">
          <cell r="L263" t="str">
            <v>SINAPI</v>
          </cell>
          <cell r="M263">
            <v>96111</v>
          </cell>
          <cell r="N263" t="str">
            <v>2.17.2</v>
          </cell>
          <cell r="O263" t="str">
            <v>FORRO EM RÉGUAS DE PVC, FRISADO, PARA AMBIENTES RESIDENCIAIS, INCLUSIVE ESTRUTURA DE FIXAÇÃO. AF_05/2017_P</v>
          </cell>
          <cell r="P263" t="str">
            <v>M2</v>
          </cell>
          <cell r="Q263">
            <v>53.71</v>
          </cell>
          <cell r="R263">
            <v>41.95</v>
          </cell>
          <cell r="S263">
            <v>52.73</v>
          </cell>
          <cell r="T263">
            <v>2832.13</v>
          </cell>
        </row>
        <row r="264">
          <cell r="L264"/>
          <cell r="M264"/>
          <cell r="N264"/>
          <cell r="O264"/>
          <cell r="P264"/>
          <cell r="Q264"/>
          <cell r="R264"/>
          <cell r="S264"/>
          <cell r="T264"/>
        </row>
        <row r="265">
          <cell r="L265"/>
          <cell r="M265"/>
          <cell r="N265" t="str">
            <v>2.18</v>
          </cell>
          <cell r="O265" t="str">
            <v>ESQUADRIAS</v>
          </cell>
          <cell r="P265"/>
          <cell r="Q265"/>
          <cell r="R265"/>
          <cell r="S265" t="str">
            <v>*</v>
          </cell>
          <cell r="T265">
            <v>170863.84</v>
          </cell>
        </row>
        <row r="266">
          <cell r="L266"/>
          <cell r="M266"/>
          <cell r="N266"/>
          <cell r="O266"/>
          <cell r="P266"/>
          <cell r="Q266"/>
          <cell r="R266"/>
          <cell r="S266"/>
          <cell r="T266"/>
        </row>
        <row r="267">
          <cell r="L267" t="str">
            <v>SINAPI</v>
          </cell>
          <cell r="M267">
            <v>91341</v>
          </cell>
          <cell r="N267" t="str">
            <v>2.18.1</v>
          </cell>
          <cell r="O267" t="str">
            <v>PORTA EM ALUMÍNIO DE ABRIR TIPO VENEZIANA COM GUARNIÇÃO, FIXAÇÃO COM PARAFUSOS - FORNECIMENTO E INSTALAÇÃO. AF_12/2019</v>
          </cell>
          <cell r="P267" t="str">
            <v>M2</v>
          </cell>
          <cell r="Q267">
            <v>13.44</v>
          </cell>
          <cell r="R267">
            <v>384.55</v>
          </cell>
          <cell r="S267">
            <v>483.34</v>
          </cell>
          <cell r="T267">
            <v>6496.09</v>
          </cell>
        </row>
        <row r="268">
          <cell r="L268" t="str">
            <v>SEDUC</v>
          </cell>
          <cell r="M268" t="str">
            <v>SEDUC 10.01</v>
          </cell>
          <cell r="N268" t="str">
            <v>2.18.2</v>
          </cell>
          <cell r="O268" t="str">
            <v>PORTA DE FERRO COMPACTA EM CHAPA, INCLUS. BATENTES E FERRAGENS (Ref. Seinfra C1958)</v>
          </cell>
          <cell r="P268" t="str">
            <v>M²</v>
          </cell>
          <cell r="Q268">
            <v>81.319999999999993</v>
          </cell>
          <cell r="R268">
            <v>236.6</v>
          </cell>
          <cell r="S268">
            <v>297.38</v>
          </cell>
          <cell r="T268">
            <v>24182.94</v>
          </cell>
        </row>
        <row r="269">
          <cell r="L269" t="str">
            <v>SEDUC</v>
          </cell>
          <cell r="M269" t="str">
            <v>SEDUC 10.15</v>
          </cell>
          <cell r="N269" t="str">
            <v>2.18.3</v>
          </cell>
          <cell r="O269" t="str">
            <v>PORTA EXTERNA DE CEDRO LISA COMPLETA DUAS FOLHAS (1.60X2.10)m ( Ref. SEINFRA C1975 )</v>
          </cell>
          <cell r="P269" t="str">
            <v>UN</v>
          </cell>
          <cell r="Q269">
            <v>4</v>
          </cell>
          <cell r="R269">
            <v>905.93</v>
          </cell>
          <cell r="S269">
            <v>1138.6600000000001</v>
          </cell>
          <cell r="T269">
            <v>4554.6400000000003</v>
          </cell>
        </row>
        <row r="270">
          <cell r="L270" t="str">
            <v>SEDUC</v>
          </cell>
          <cell r="M270" t="str">
            <v>SEDUC 10.21</v>
          </cell>
          <cell r="N270" t="str">
            <v>2.18.4</v>
          </cell>
          <cell r="O270" t="str">
            <v>GRADE DE FERRO DE PROTEÇÃO (Ref. SEINFRA: C1426)</v>
          </cell>
          <cell r="P270" t="str">
            <v>M²</v>
          </cell>
          <cell r="Q270">
            <v>47.8</v>
          </cell>
          <cell r="R270">
            <v>190.78</v>
          </cell>
          <cell r="S270">
            <v>239.79</v>
          </cell>
          <cell r="T270">
            <v>11461.96</v>
          </cell>
        </row>
        <row r="271">
          <cell r="L271" t="str">
            <v>SINAPI</v>
          </cell>
          <cell r="M271">
            <v>94559</v>
          </cell>
          <cell r="N271" t="str">
            <v>2.18.5</v>
          </cell>
          <cell r="O271" t="str">
            <v>JANELA DE AÇO TIPO BASCULANTE PARA VIDROS, COM BATENTE, FERRAGENS E PINTURA ANTICORROSIVA. EXCLUSIVE VIDROS, ACABAMENTO, ALIZAR E CONTRAMARCO. FORNECIMENTO E INSTALAÇÃO. AF_12/2019</v>
          </cell>
          <cell r="P271" t="str">
            <v>M2</v>
          </cell>
          <cell r="Q271">
            <v>141.05000000000001</v>
          </cell>
          <cell r="R271">
            <v>567.70000000000005</v>
          </cell>
          <cell r="S271">
            <v>713.54</v>
          </cell>
          <cell r="T271">
            <v>100644.82</v>
          </cell>
        </row>
        <row r="272">
          <cell r="L272" t="str">
            <v>SINAPI</v>
          </cell>
          <cell r="M272">
            <v>72122</v>
          </cell>
          <cell r="N272" t="str">
            <v>2.18.6</v>
          </cell>
          <cell r="O272" t="str">
            <v>VIDRO FANTASIA TIPO CANELADO, ESPESSURA 4MM</v>
          </cell>
          <cell r="P272" t="str">
            <v>M2</v>
          </cell>
          <cell r="Q272">
            <v>126.95</v>
          </cell>
          <cell r="R272">
            <v>119.04</v>
          </cell>
          <cell r="S272">
            <v>149.62</v>
          </cell>
          <cell r="T272">
            <v>18994.259999999998</v>
          </cell>
        </row>
        <row r="273">
          <cell r="L273" t="str">
            <v>SINAPI</v>
          </cell>
          <cell r="M273">
            <v>100709</v>
          </cell>
          <cell r="N273" t="str">
            <v>2.18.7</v>
          </cell>
          <cell r="O273" t="str">
            <v>DOBRADIÇA EM AÇO/FERRO, 3" X 21/2", E=1,9 A 2MM, SEN ANEL, CROMADO OU ZINCADO, TAMPA BOLA, COM PARAFUSOS. AF_12/2019</v>
          </cell>
          <cell r="P273" t="str">
            <v>UN</v>
          </cell>
          <cell r="Q273">
            <v>20</v>
          </cell>
          <cell r="R273">
            <v>30.16</v>
          </cell>
          <cell r="S273">
            <v>37.909999999999997</v>
          </cell>
          <cell r="T273">
            <v>758.2</v>
          </cell>
        </row>
        <row r="274">
          <cell r="L274" t="str">
            <v>SINAPI</v>
          </cell>
          <cell r="M274">
            <v>100705</v>
          </cell>
          <cell r="N274" t="str">
            <v>2.18.8</v>
          </cell>
          <cell r="O274" t="str">
            <v>TARJETA TIPO LIVRE/OCUPADO PARA PORTA DE BANHEIRO. AF_12/2019</v>
          </cell>
          <cell r="P274" t="str">
            <v>UN</v>
          </cell>
          <cell r="Q274">
            <v>14</v>
          </cell>
          <cell r="R274">
            <v>45.52</v>
          </cell>
          <cell r="S274">
            <v>57.21</v>
          </cell>
          <cell r="T274">
            <v>800.94</v>
          </cell>
        </row>
        <row r="275">
          <cell r="L275" t="str">
            <v>SINAPI</v>
          </cell>
          <cell r="M275">
            <v>91304</v>
          </cell>
          <cell r="N275" t="str">
            <v>2.18.9</v>
          </cell>
          <cell r="O275" t="str">
            <v>FECHADURA DE EMBUTIR COM CILINDRO, EXTERNA, COMPLETA, ACABAMENTO PADRÃO POPULAR, INCLUSO EXECUÇÃO DE FURO - FORNECIMENTO E INSTALAÇÃO. AF_12/2019</v>
          </cell>
          <cell r="P275" t="str">
            <v>UN</v>
          </cell>
          <cell r="Q275">
            <v>5</v>
          </cell>
          <cell r="R275">
            <v>59.08</v>
          </cell>
          <cell r="S275">
            <v>74.260000000000005</v>
          </cell>
          <cell r="T275">
            <v>371.3</v>
          </cell>
        </row>
        <row r="276">
          <cell r="L276" t="str">
            <v>SINAPI</v>
          </cell>
          <cell r="M276">
            <v>100674</v>
          </cell>
          <cell r="N276" t="str">
            <v>2.18.10</v>
          </cell>
          <cell r="O276" t="str">
            <v>JANELA FIXA DE ALUMÍNIO PARA VIDRO, COM VIDRO, BATENTE E FERRAGENS. EXCLUSIVE ACABAMENTO, ALIZAR E CONTRAMARCO. FORNECIMENTO E INSTALAÇÃO. AF_12/2019</v>
          </cell>
          <cell r="P276" t="str">
            <v>M2</v>
          </cell>
          <cell r="Q276">
            <v>6.38</v>
          </cell>
          <cell r="R276">
            <v>198.32</v>
          </cell>
          <cell r="S276">
            <v>249.27</v>
          </cell>
          <cell r="T276">
            <v>1590.34</v>
          </cell>
        </row>
        <row r="277">
          <cell r="L277" t="str">
            <v>SEDUC</v>
          </cell>
          <cell r="M277" t="str">
            <v>SEDUC 10.18</v>
          </cell>
          <cell r="N277" t="str">
            <v>2.18.11</v>
          </cell>
          <cell r="O277" t="str">
            <v>PORTA DE ACO CHAPA 24, DE ENROLAR, RAIADA, LARGA COM ACABAMENTO GALVANIZADO NATURAL (Ref. SINAPI 2019: 74136/3)</v>
          </cell>
          <cell r="P277" t="str">
            <v>M²</v>
          </cell>
          <cell r="Q277">
            <v>2.5</v>
          </cell>
          <cell r="R277">
            <v>320.89999999999998</v>
          </cell>
          <cell r="S277">
            <v>403.34</v>
          </cell>
          <cell r="T277">
            <v>1008.35</v>
          </cell>
        </row>
        <row r="278">
          <cell r="L278"/>
          <cell r="M278"/>
          <cell r="N278"/>
          <cell r="O278"/>
          <cell r="P278"/>
          <cell r="Q278"/>
          <cell r="R278"/>
          <cell r="S278"/>
          <cell r="T278"/>
        </row>
        <row r="279">
          <cell r="L279"/>
          <cell r="M279"/>
          <cell r="N279" t="str">
            <v>2.19</v>
          </cell>
          <cell r="O279" t="str">
            <v>PINTURAS</v>
          </cell>
          <cell r="P279"/>
          <cell r="Q279"/>
          <cell r="R279"/>
          <cell r="S279" t="str">
            <v>*</v>
          </cell>
          <cell r="T279">
            <v>131049.92</v>
          </cell>
        </row>
        <row r="280">
          <cell r="L280"/>
          <cell r="M280"/>
          <cell r="N280"/>
          <cell r="O280"/>
          <cell r="P280"/>
          <cell r="Q280"/>
          <cell r="R280"/>
          <cell r="S280"/>
          <cell r="T280"/>
        </row>
        <row r="281">
          <cell r="L281" t="str">
            <v>SEDUC</v>
          </cell>
          <cell r="M281" t="str">
            <v>SEDUC 11.05</v>
          </cell>
          <cell r="N281" t="str">
            <v>2.19.1</v>
          </cell>
          <cell r="O281" t="str">
            <v>TINTA AUTOMOTIVA 2 DEMÃOS EM METÁLICOS (Ref. SEINFRA 2469)</v>
          </cell>
          <cell r="P281" t="str">
            <v>M²</v>
          </cell>
          <cell r="Q281">
            <v>271.76</v>
          </cell>
          <cell r="R281">
            <v>36.36</v>
          </cell>
          <cell r="S281">
            <v>45.7</v>
          </cell>
          <cell r="T281">
            <v>12419.43</v>
          </cell>
        </row>
        <row r="282">
          <cell r="L282" t="str">
            <v>SINAPI</v>
          </cell>
          <cell r="M282">
            <v>88411</v>
          </cell>
          <cell r="N282" t="str">
            <v>2.19.2</v>
          </cell>
          <cell r="O282" t="str">
            <v>APLICAÇÃO MANUAL DE FUNDO SELADOR ACRÍLICO EM PANOS COM PRESENÇA DE VÃOS DE EDIFÍCIOS DE MÚLTIPLOS PAVIMENTOS. AF_06/2014</v>
          </cell>
          <cell r="P282" t="str">
            <v>M2</v>
          </cell>
          <cell r="Q282">
            <v>2662.19</v>
          </cell>
          <cell r="R282">
            <v>1.83</v>
          </cell>
          <cell r="S282">
            <v>2.2999999999999998</v>
          </cell>
          <cell r="T282">
            <v>6123.04</v>
          </cell>
        </row>
        <row r="283">
          <cell r="L283" t="str">
            <v>SINAPI</v>
          </cell>
          <cell r="M283">
            <v>88497</v>
          </cell>
          <cell r="N283" t="str">
            <v>2.19.3</v>
          </cell>
          <cell r="O283" t="str">
            <v>APLICAÇÃO E LIXAMENTO DE MASSA LÁTEX EM PAREDES, DUAS DEMÃOS. AF_06/2014</v>
          </cell>
          <cell r="P283" t="str">
            <v>M2</v>
          </cell>
          <cell r="Q283">
            <v>590.73</v>
          </cell>
          <cell r="R283">
            <v>9.73</v>
          </cell>
          <cell r="S283">
            <v>12.23</v>
          </cell>
          <cell r="T283">
            <v>7224.63</v>
          </cell>
        </row>
        <row r="284">
          <cell r="L284" t="str">
            <v>SINAPI</v>
          </cell>
          <cell r="M284">
            <v>88423</v>
          </cell>
          <cell r="N284" t="str">
            <v>2.19.4</v>
          </cell>
          <cell r="O284" t="str">
            <v>APLICAÇÃO MANUAL DE PINTURA COM TINTA TEXTURIZADA ACRÍLICA EM PAREDES EXTERNAS DE CASAS, UMA COR. AF_06/2014</v>
          </cell>
          <cell r="P284" t="str">
            <v>M2</v>
          </cell>
          <cell r="Q284">
            <v>551.01</v>
          </cell>
          <cell r="R284">
            <v>13.84</v>
          </cell>
          <cell r="S284">
            <v>17.399999999999999</v>
          </cell>
          <cell r="T284">
            <v>9587.57</v>
          </cell>
        </row>
        <row r="285">
          <cell r="L285" t="str">
            <v>SINAPI</v>
          </cell>
          <cell r="M285">
            <v>88431</v>
          </cell>
          <cell r="N285" t="str">
            <v>2.19.5</v>
          </cell>
          <cell r="O285" t="str">
            <v>APLICAÇÃO MANUAL DE PINTURA COM TINTA TEXTURIZADA ACRÍLICA EM PAREDES EXTERNAS DE CASAS, DUAS CORES. AF_06/2014</v>
          </cell>
          <cell r="P285" t="str">
            <v>M2</v>
          </cell>
          <cell r="Q285">
            <v>1505.46</v>
          </cell>
          <cell r="R285">
            <v>16.54</v>
          </cell>
          <cell r="S285">
            <v>20.79</v>
          </cell>
          <cell r="T285">
            <v>31298.51</v>
          </cell>
        </row>
        <row r="286">
          <cell r="L286" t="str">
            <v>SINAPI</v>
          </cell>
          <cell r="M286">
            <v>88489</v>
          </cell>
          <cell r="N286" t="str">
            <v>2.19.6</v>
          </cell>
          <cell r="O286" t="str">
            <v>APLICAÇÃO MANUAL DE PINTURA COM TINTA LÁTEX ACRÍLICA EM PAREDES, DUAS DEMÃOS. AF_06/2014</v>
          </cell>
          <cell r="P286" t="str">
            <v>M2</v>
          </cell>
          <cell r="Q286">
            <v>590.73</v>
          </cell>
          <cell r="R286">
            <v>9.84</v>
          </cell>
          <cell r="S286">
            <v>12.37</v>
          </cell>
          <cell r="T286">
            <v>7307.33</v>
          </cell>
        </row>
        <row r="287">
          <cell r="L287" t="str">
            <v>SINAPI</v>
          </cell>
          <cell r="M287">
            <v>88494</v>
          </cell>
          <cell r="N287" t="str">
            <v>2.19.7</v>
          </cell>
          <cell r="O287" t="str">
            <v>APLICAÇÃO E LIXAMENTO DE MASSA LÁTEX EM TETO, UMA DEMÃO. AF_06/2014</v>
          </cell>
          <cell r="P287" t="str">
            <v>M2</v>
          </cell>
          <cell r="Q287">
            <v>1814.11</v>
          </cell>
          <cell r="R287">
            <v>13.24</v>
          </cell>
          <cell r="S287">
            <v>16.64</v>
          </cell>
          <cell r="T287">
            <v>30186.79</v>
          </cell>
        </row>
        <row r="288">
          <cell r="L288" t="str">
            <v>SINAPI</v>
          </cell>
          <cell r="M288">
            <v>88486</v>
          </cell>
          <cell r="N288" t="str">
            <v>2.19.8</v>
          </cell>
          <cell r="O288" t="str">
            <v>APLICAÇÃO MANUAL DE PINTURA COM TINTA LÁTEX PVA EM TETO, DUAS DEMÃOS. AF_06/2014</v>
          </cell>
          <cell r="P288" t="str">
            <v>M2</v>
          </cell>
          <cell r="Q288">
            <v>1814.11</v>
          </cell>
          <cell r="R288">
            <v>8.69</v>
          </cell>
          <cell r="S288">
            <v>10.92</v>
          </cell>
          <cell r="T288">
            <v>19810.080000000002</v>
          </cell>
        </row>
        <row r="289">
          <cell r="L289" t="str">
            <v>SEDUC</v>
          </cell>
          <cell r="M289" t="str">
            <v>SEDUC 11.06</v>
          </cell>
          <cell r="N289" t="str">
            <v>2.19.9</v>
          </cell>
          <cell r="O289" t="str">
            <v>PINTURA ESMALTE FOSCO, DUAS DEMAOS, SOBRE SUPERFICIE METALICA, INCLUSO UMA DEMAO DE FUNDO ANTICORROSIVO. UTILIZACAO DE REVOLVER ( AR-COMPRIMIDO). (Ref. SINAPI 2019: 74145/1)</v>
          </cell>
          <cell r="P289" t="str">
            <v>M²</v>
          </cell>
          <cell r="Q289">
            <v>327.10000000000002</v>
          </cell>
          <cell r="R289">
            <v>15.64</v>
          </cell>
          <cell r="S289">
            <v>19.66</v>
          </cell>
          <cell r="T289">
            <v>6430.79</v>
          </cell>
        </row>
        <row r="290">
          <cell r="L290" t="str">
            <v>SINAPI</v>
          </cell>
          <cell r="M290" t="str">
            <v>74065/3</v>
          </cell>
          <cell r="N290" t="str">
            <v>2.19.10</v>
          </cell>
          <cell r="O290" t="str">
            <v>PINTURA ESMALTE BRILHANTE PARA MADEIRA, DUAS DEMAOS, SOBRE FUNDO NIVELADOR BRANCO</v>
          </cell>
          <cell r="P290" t="str">
            <v>M2</v>
          </cell>
          <cell r="Q290">
            <v>27.55</v>
          </cell>
          <cell r="R290">
            <v>19.11</v>
          </cell>
          <cell r="S290">
            <v>24.02</v>
          </cell>
          <cell r="T290">
            <v>661.75</v>
          </cell>
        </row>
        <row r="291">
          <cell r="L291"/>
          <cell r="M291"/>
          <cell r="N291"/>
          <cell r="O291"/>
          <cell r="P291"/>
          <cell r="Q291"/>
          <cell r="R291"/>
          <cell r="S291"/>
          <cell r="T291"/>
        </row>
        <row r="292">
          <cell r="L292"/>
          <cell r="M292"/>
          <cell r="N292" t="str">
            <v>2.20</v>
          </cell>
          <cell r="O292" t="str">
            <v>BANCADAS E DIVISÓRIAS</v>
          </cell>
          <cell r="P292"/>
          <cell r="Q292"/>
          <cell r="R292"/>
          <cell r="S292" t="str">
            <v>*</v>
          </cell>
          <cell r="T292">
            <v>29908.06</v>
          </cell>
        </row>
        <row r="293">
          <cell r="L293"/>
          <cell r="M293"/>
          <cell r="N293"/>
          <cell r="O293"/>
          <cell r="P293"/>
          <cell r="Q293"/>
          <cell r="R293"/>
          <cell r="S293"/>
          <cell r="T293"/>
        </row>
        <row r="294">
          <cell r="L294" t="str">
            <v>SEDUC</v>
          </cell>
          <cell r="M294" t="str">
            <v>SEDUC 19.01</v>
          </cell>
          <cell r="N294" t="str">
            <v>2.20.1</v>
          </cell>
          <cell r="O294" t="str">
            <v>BANCADA DE GRANITO CINZA, E = 2 CM (Ref. SEINFRA C4068)</v>
          </cell>
          <cell r="P294" t="str">
            <v>M²</v>
          </cell>
          <cell r="Q294">
            <v>81.010000000000005</v>
          </cell>
          <cell r="R294">
            <v>236.06</v>
          </cell>
          <cell r="S294">
            <v>296.7</v>
          </cell>
          <cell r="T294">
            <v>24035.67</v>
          </cell>
        </row>
        <row r="295">
          <cell r="L295" t="str">
            <v>SINAPI</v>
          </cell>
          <cell r="M295">
            <v>98689</v>
          </cell>
          <cell r="N295" t="str">
            <v>2.20.2</v>
          </cell>
          <cell r="O295" t="str">
            <v>SOLEIRA EM GRANITO, LARGURA 15 CM, ESPESSURA 2,0 CM. AF_06/2018</v>
          </cell>
          <cell r="P295" t="str">
            <v>M</v>
          </cell>
          <cell r="Q295">
            <v>12.5</v>
          </cell>
          <cell r="R295">
            <v>74.86</v>
          </cell>
          <cell r="S295">
            <v>94.09</v>
          </cell>
          <cell r="T295">
            <v>1176.1300000000001</v>
          </cell>
        </row>
        <row r="296">
          <cell r="L296" t="str">
            <v>SINAPI</v>
          </cell>
          <cell r="M296">
            <v>100861</v>
          </cell>
          <cell r="N296" t="str">
            <v>2.20.3</v>
          </cell>
          <cell r="O296" t="str">
            <v>SUPORTE MÃO FRANCESA EM AÇO, ABAS IGUAIS 30 CM, CAPACIDADE MINIMA 60 KG, BRANCO - FORNECIMENTO E INSTALAÇÃO. AF_01/2020</v>
          </cell>
          <cell r="P296" t="str">
            <v>UN</v>
          </cell>
          <cell r="Q296">
            <v>174</v>
          </cell>
          <cell r="R296">
            <v>21.47</v>
          </cell>
          <cell r="S296">
            <v>26.99</v>
          </cell>
          <cell r="T296">
            <v>4696.26</v>
          </cell>
        </row>
        <row r="297">
          <cell r="L297"/>
          <cell r="M297"/>
          <cell r="N297"/>
          <cell r="O297"/>
          <cell r="P297"/>
          <cell r="Q297"/>
          <cell r="R297"/>
          <cell r="S297"/>
          <cell r="T297"/>
        </row>
        <row r="298">
          <cell r="L298"/>
          <cell r="M298"/>
          <cell r="N298" t="str">
            <v>2.21</v>
          </cell>
          <cell r="O298" t="str">
            <v>SEVIRÇOS DIVERSOS</v>
          </cell>
          <cell r="P298"/>
          <cell r="Q298"/>
          <cell r="R298"/>
          <cell r="S298" t="str">
            <v>*</v>
          </cell>
          <cell r="T298">
            <v>18897.39</v>
          </cell>
        </row>
        <row r="299">
          <cell r="L299"/>
          <cell r="M299"/>
          <cell r="N299"/>
          <cell r="O299"/>
          <cell r="P299"/>
          <cell r="Q299"/>
          <cell r="R299"/>
          <cell r="S299"/>
          <cell r="T299"/>
        </row>
        <row r="300">
          <cell r="L300" t="str">
            <v>SINAPI</v>
          </cell>
          <cell r="M300" t="str">
            <v>74125/2</v>
          </cell>
          <cell r="N300" t="str">
            <v>2.21.1</v>
          </cell>
          <cell r="O300" t="str">
            <v>ESPELHO CRISTAL ESPESSURA 4MM, COM MOLDURA EM ALUMINIO E COMPENSADO 6MM PLASTIFICADO COLADO</v>
          </cell>
          <cell r="P300" t="str">
            <v>M2</v>
          </cell>
          <cell r="Q300">
            <v>6</v>
          </cell>
          <cell r="R300">
            <v>436.24</v>
          </cell>
          <cell r="S300">
            <v>548.30999999999995</v>
          </cell>
          <cell r="T300">
            <v>3289.86</v>
          </cell>
        </row>
        <row r="301">
          <cell r="L301" t="str">
            <v>SINAPI</v>
          </cell>
          <cell r="M301">
            <v>99855</v>
          </cell>
          <cell r="N301" t="str">
            <v>2.21.2</v>
          </cell>
          <cell r="O301" t="str">
            <v>CORRIMÃO SIMPLES, DIÂMETRO EXTERNO = 1 1/2", EM AÇO GALVANIZADO. AF_04/2019_P</v>
          </cell>
          <cell r="P301" t="str">
            <v>M</v>
          </cell>
          <cell r="Q301">
            <v>20.8</v>
          </cell>
          <cell r="R301">
            <v>62.88</v>
          </cell>
          <cell r="S301">
            <v>79.03</v>
          </cell>
          <cell r="T301">
            <v>1643.82</v>
          </cell>
        </row>
        <row r="302">
          <cell r="L302" t="str">
            <v>SEDUC</v>
          </cell>
          <cell r="M302" t="str">
            <v>SEDUC 21.18</v>
          </cell>
          <cell r="N302" t="str">
            <v>2.21.3</v>
          </cell>
          <cell r="O302" t="str">
            <v>PLACA EM AÇO GALVANIZADO C/ APLICAÇÃO EM 1 FACE EM VINIL E FUNDO C/ PINTURA EM ESMALTE SINTÉTICO PRETO FOSCO (FORNECIMENTO E MONTAGEM) (Ref. SEINFRA: C4629 )</v>
          </cell>
          <cell r="P302" t="str">
            <v>M2</v>
          </cell>
          <cell r="Q302">
            <v>7.36</v>
          </cell>
          <cell r="R302">
            <v>392.97</v>
          </cell>
          <cell r="S302">
            <v>493.92</v>
          </cell>
          <cell r="T302">
            <v>3635.25</v>
          </cell>
        </row>
        <row r="303">
          <cell r="L303" t="str">
            <v>SINAPI</v>
          </cell>
          <cell r="M303">
            <v>100868</v>
          </cell>
          <cell r="N303" t="str">
            <v>2.21.4</v>
          </cell>
          <cell r="O303" t="str">
            <v>BARRA DE APOIO RETA, EM ACO INOX POLIDO, COMPRIMENTO 80 CM,  FIXADA NA PAREDE - FORNECIMENTO E INSTALAÇÃO. AF_01/2020</v>
          </cell>
          <cell r="P303" t="str">
            <v>UN</v>
          </cell>
          <cell r="Q303">
            <v>22</v>
          </cell>
          <cell r="R303">
            <v>242.58</v>
          </cell>
          <cell r="S303">
            <v>304.89999999999998</v>
          </cell>
          <cell r="T303">
            <v>6707.8</v>
          </cell>
        </row>
        <row r="304">
          <cell r="L304" t="str">
            <v>SINAPI</v>
          </cell>
          <cell r="M304">
            <v>100874</v>
          </cell>
          <cell r="N304" t="str">
            <v>2.21.5</v>
          </cell>
          <cell r="O304" t="str">
            <v>PUXADOR PARA PCD, FIXADO NA PORTA - FORNECIMENTO E INSTALAÇÃO. AF_01/2020</v>
          </cell>
          <cell r="P304" t="str">
            <v>UN</v>
          </cell>
          <cell r="Q304">
            <v>6</v>
          </cell>
          <cell r="R304">
            <v>218.66</v>
          </cell>
          <cell r="S304">
            <v>274.83</v>
          </cell>
          <cell r="T304">
            <v>1648.98</v>
          </cell>
        </row>
        <row r="305">
          <cell r="L305" t="str">
            <v>SINAPI</v>
          </cell>
          <cell r="M305">
            <v>100875</v>
          </cell>
          <cell r="N305" t="str">
            <v>2.21.6</v>
          </cell>
          <cell r="O305" t="str">
            <v>BANCO ARTICULADO, EM ACO INOX, PARA PCD, FIXADO NA PAREDE - FORNECIMENTO E INSTALAÇÃO. AF_01/2020</v>
          </cell>
          <cell r="P305" t="str">
            <v>UN</v>
          </cell>
          <cell r="Q305">
            <v>2</v>
          </cell>
          <cell r="R305">
            <v>784.34</v>
          </cell>
          <cell r="S305">
            <v>985.84</v>
          </cell>
          <cell r="T305">
            <v>1971.68</v>
          </cell>
        </row>
        <row r="306">
          <cell r="L306"/>
          <cell r="M306"/>
          <cell r="N306"/>
          <cell r="O306"/>
          <cell r="P306"/>
          <cell r="Q306"/>
          <cell r="R306"/>
          <cell r="S306"/>
          <cell r="T306"/>
        </row>
        <row r="307">
          <cell r="L307"/>
          <cell r="M307"/>
          <cell r="N307" t="str">
            <v>2.22</v>
          </cell>
          <cell r="O307" t="str">
            <v>LIMPEZA DA OBRA</v>
          </cell>
          <cell r="P307"/>
          <cell r="Q307"/>
          <cell r="R307"/>
          <cell r="S307" t="str">
            <v>*</v>
          </cell>
          <cell r="T307">
            <v>1825.2</v>
          </cell>
        </row>
        <row r="308">
          <cell r="L308"/>
          <cell r="M308"/>
          <cell r="N308"/>
          <cell r="O308"/>
          <cell r="P308"/>
          <cell r="Q308"/>
          <cell r="R308"/>
          <cell r="S308"/>
          <cell r="T308"/>
        </row>
        <row r="309">
          <cell r="L309" t="str">
            <v>SINAPI</v>
          </cell>
          <cell r="M309">
            <v>72897</v>
          </cell>
          <cell r="N309" t="str">
            <v>2.22.1</v>
          </cell>
          <cell r="O309" t="str">
            <v>CARGA MANUAL DE ENTULHO EM CAMINHAO BASCULANTE 6 M3</v>
          </cell>
          <cell r="P309" t="str">
            <v>M3</v>
          </cell>
          <cell r="Q309">
            <v>37.28</v>
          </cell>
          <cell r="R309">
            <v>17.579999999999998</v>
          </cell>
          <cell r="S309">
            <v>22.1</v>
          </cell>
          <cell r="T309">
            <v>823.89</v>
          </cell>
        </row>
        <row r="310">
          <cell r="L310" t="str">
            <v>SINAPI</v>
          </cell>
          <cell r="M310">
            <v>72900</v>
          </cell>
          <cell r="N310" t="str">
            <v>2.22.2</v>
          </cell>
          <cell r="O310" t="str">
            <v>TRANSPORTE DE ENTULHO COM CAMINHAO BASCULANTE 6 M3, RODOVIA PAVIMENTADA, DMT 0,5 A 1,0 KM</v>
          </cell>
          <cell r="P310" t="str">
            <v>M3</v>
          </cell>
          <cell r="Q310">
            <v>37.28</v>
          </cell>
          <cell r="R310">
            <v>4.3</v>
          </cell>
          <cell r="S310">
            <v>5.4</v>
          </cell>
          <cell r="T310">
            <v>201.31</v>
          </cell>
        </row>
        <row r="311">
          <cell r="L311" t="str">
            <v>SINAPI</v>
          </cell>
          <cell r="M311">
            <v>99802</v>
          </cell>
          <cell r="N311" t="str">
            <v>2.22.3</v>
          </cell>
          <cell r="O311" t="str">
            <v>LIMPEZA DE PISO CERÂMICO OU PORCELANATO COM VASSOURA A SECO. AF_04/2019</v>
          </cell>
          <cell r="P311" t="str">
            <v>M2</v>
          </cell>
          <cell r="Q311">
            <v>2000</v>
          </cell>
          <cell r="R311">
            <v>0.32</v>
          </cell>
          <cell r="S311">
            <v>0.4</v>
          </cell>
          <cell r="T311">
            <v>800</v>
          </cell>
        </row>
        <row r="312">
          <cell r="L312"/>
          <cell r="M312"/>
          <cell r="N312"/>
          <cell r="O312"/>
          <cell r="P312"/>
          <cell r="Q312"/>
          <cell r="R312"/>
          <cell r="S312"/>
          <cell r="T312"/>
        </row>
        <row r="313">
          <cell r="L313"/>
          <cell r="M313"/>
          <cell r="N313"/>
          <cell r="O313"/>
          <cell r="P313"/>
          <cell r="Q313"/>
          <cell r="R313"/>
          <cell r="S313" t="str">
            <v>SUBTOTAL:</v>
          </cell>
          <cell r="T313">
            <v>2731425.46</v>
          </cell>
        </row>
        <row r="314">
          <cell r="L314"/>
          <cell r="M314"/>
          <cell r="N314"/>
          <cell r="O314"/>
          <cell r="P314"/>
          <cell r="Q314"/>
          <cell r="R314"/>
          <cell r="S314"/>
          <cell r="T314"/>
        </row>
        <row r="315">
          <cell r="L315" t="str">
            <v>#</v>
          </cell>
          <cell r="M315"/>
          <cell r="N315"/>
          <cell r="O315"/>
          <cell r="P315"/>
          <cell r="Q315"/>
          <cell r="R315"/>
          <cell r="S315" t="str">
            <v>TOTAL DA CONSTRUÇÃO DE ESCOLA PADRÃO SEDUC (08 SALAS):</v>
          </cell>
          <cell r="T315">
            <v>2731425.46</v>
          </cell>
        </row>
        <row r="316">
          <cell r="L316"/>
          <cell r="M316"/>
          <cell r="N316"/>
          <cell r="O316"/>
          <cell r="P316"/>
          <cell r="Q316"/>
          <cell r="R316"/>
          <cell r="S316"/>
          <cell r="T316"/>
        </row>
        <row r="317">
          <cell r="L317"/>
          <cell r="M317"/>
          <cell r="N317">
            <v>3</v>
          </cell>
          <cell r="O317" t="str">
            <v xml:space="preserve">QUADRA PADRÃO SEDUC COM VESTIÁRIO </v>
          </cell>
          <cell r="P317"/>
          <cell r="Q317"/>
          <cell r="R317"/>
          <cell r="S317"/>
          <cell r="T317"/>
        </row>
        <row r="318">
          <cell r="L318"/>
          <cell r="M318"/>
          <cell r="N318"/>
          <cell r="O318"/>
          <cell r="P318"/>
          <cell r="Q318"/>
          <cell r="R318"/>
          <cell r="S318"/>
          <cell r="T318"/>
        </row>
        <row r="319">
          <cell r="L319"/>
          <cell r="M319"/>
          <cell r="N319">
            <v>3</v>
          </cell>
          <cell r="O319"/>
          <cell r="P319"/>
          <cell r="Q319"/>
          <cell r="R319"/>
          <cell r="S319"/>
          <cell r="T319"/>
        </row>
        <row r="320">
          <cell r="L320"/>
          <cell r="M320"/>
          <cell r="N320"/>
          <cell r="O320"/>
          <cell r="P320"/>
          <cell r="Q320"/>
          <cell r="R320"/>
          <cell r="S320"/>
          <cell r="T320"/>
        </row>
        <row r="321">
          <cell r="L321"/>
          <cell r="M321"/>
          <cell r="N321" t="str">
            <v>3.1</v>
          </cell>
          <cell r="O321" t="str">
            <v>ADMINISTRAÇÃO DA OBRA</v>
          </cell>
          <cell r="P321"/>
          <cell r="Q321"/>
          <cell r="R321"/>
          <cell r="S321" t="str">
            <v>*</v>
          </cell>
          <cell r="T321">
            <v>21906.959999999999</v>
          </cell>
        </row>
        <row r="322">
          <cell r="L322"/>
          <cell r="M322"/>
          <cell r="N322"/>
          <cell r="O322"/>
          <cell r="P322"/>
          <cell r="Q322"/>
          <cell r="R322"/>
          <cell r="S322"/>
          <cell r="T322"/>
        </row>
        <row r="323">
          <cell r="L323"/>
          <cell r="M323" t="str">
            <v>SEDUC</v>
          </cell>
          <cell r="N323" t="str">
            <v>3.1.1</v>
          </cell>
          <cell r="O323" t="str">
            <v xml:space="preserve">ADMINISTRAÇÃO LOCAL - QUADRA PADRÃO SEDUC COM VESTIÁRIO </v>
          </cell>
          <cell r="P323" t="str">
            <v>MÊS</v>
          </cell>
          <cell r="Q323">
            <v>12</v>
          </cell>
          <cell r="R323">
            <v>1452.45</v>
          </cell>
          <cell r="S323">
            <v>1825.58</v>
          </cell>
          <cell r="T323">
            <v>21906.959999999999</v>
          </cell>
        </row>
        <row r="324">
          <cell r="L324"/>
          <cell r="M324"/>
          <cell r="N324"/>
          <cell r="O324"/>
          <cell r="P324"/>
          <cell r="Q324"/>
          <cell r="R324"/>
          <cell r="S324"/>
          <cell r="T324"/>
        </row>
        <row r="325">
          <cell r="L325"/>
          <cell r="M325"/>
          <cell r="N325" t="str">
            <v>3.2</v>
          </cell>
          <cell r="O325" t="str">
            <v>SERVIÇOS PRELIMINARES</v>
          </cell>
          <cell r="P325"/>
          <cell r="Q325"/>
          <cell r="R325"/>
          <cell r="S325" t="str">
            <v>*</v>
          </cell>
          <cell r="T325">
            <v>4657</v>
          </cell>
        </row>
        <row r="326">
          <cell r="L326"/>
          <cell r="M326"/>
          <cell r="N326"/>
          <cell r="O326"/>
          <cell r="P326"/>
          <cell r="Q326"/>
          <cell r="R326"/>
          <cell r="S326"/>
          <cell r="T326"/>
        </row>
        <row r="327">
          <cell r="L327" t="str">
            <v>SINAPI</v>
          </cell>
          <cell r="M327">
            <v>99059</v>
          </cell>
          <cell r="N327" t="str">
            <v>3.2.1</v>
          </cell>
          <cell r="O327" t="str">
            <v>LOCACAO CONVENCIONAL DE OBRA, UTILIZANDO GABARITO DE TÁBUAS CORRIDAS PONTALETADAS A CADA 2,00M -  2 UTILIZAÇÕES. AF_10/2018</v>
          </cell>
          <cell r="P327" t="str">
            <v>M</v>
          </cell>
          <cell r="Q327">
            <v>118.68</v>
          </cell>
          <cell r="R327">
            <v>31.22</v>
          </cell>
          <cell r="S327">
            <v>39.24</v>
          </cell>
          <cell r="T327">
            <v>4657</v>
          </cell>
        </row>
        <row r="328">
          <cell r="L328"/>
          <cell r="M328"/>
          <cell r="N328"/>
          <cell r="O328"/>
          <cell r="P328"/>
          <cell r="Q328"/>
          <cell r="R328"/>
          <cell r="S328"/>
          <cell r="T328"/>
        </row>
        <row r="329">
          <cell r="L329"/>
          <cell r="M329"/>
          <cell r="N329" t="str">
            <v>3.3</v>
          </cell>
          <cell r="O329" t="str">
            <v>MOVIMENTO DE TERRA</v>
          </cell>
          <cell r="P329"/>
          <cell r="Q329"/>
          <cell r="R329"/>
          <cell r="S329" t="str">
            <v>*</v>
          </cell>
          <cell r="T329">
            <v>8853.11</v>
          </cell>
        </row>
        <row r="330">
          <cell r="L330"/>
          <cell r="M330"/>
          <cell r="N330"/>
          <cell r="O330"/>
          <cell r="P330"/>
          <cell r="Q330"/>
          <cell r="R330"/>
          <cell r="S330"/>
          <cell r="T330"/>
        </row>
        <row r="331">
          <cell r="L331" t="str">
            <v>SINAPI</v>
          </cell>
          <cell r="M331">
            <v>93358</v>
          </cell>
          <cell r="N331" t="str">
            <v>3.3.1</v>
          </cell>
          <cell r="O331" t="str">
            <v>ESCAVAÇÃO MANUAL DE VALA COM PROFUNDIDADE MENOR OU IGUAL A 1,30 M. AF_03/2016</v>
          </cell>
          <cell r="P331" t="str">
            <v>M3</v>
          </cell>
          <cell r="Q331">
            <v>62.44</v>
          </cell>
          <cell r="R331">
            <v>52.02</v>
          </cell>
          <cell r="S331">
            <v>65.38</v>
          </cell>
          <cell r="T331">
            <v>4082.33</v>
          </cell>
        </row>
        <row r="332">
          <cell r="L332" t="str">
            <v>SEDUC</v>
          </cell>
          <cell r="M332" t="str">
            <v>SEDUC 3.01</v>
          </cell>
          <cell r="N332" t="str">
            <v>3.3.2</v>
          </cell>
          <cell r="O332" t="str">
            <v>ESCAVAÇÃO MANUAL DE CAMPO ABERTO EM TERRA ATÉ 2M (Ref. SEINFRA C1256)</v>
          </cell>
          <cell r="P332" t="str">
            <v>M³</v>
          </cell>
          <cell r="Q332">
            <v>33.409999999999997</v>
          </cell>
          <cell r="R332">
            <v>38.53</v>
          </cell>
          <cell r="S332">
            <v>48.43</v>
          </cell>
          <cell r="T332">
            <v>1618.05</v>
          </cell>
        </row>
        <row r="333">
          <cell r="L333" t="str">
            <v>SINAPI</v>
          </cell>
          <cell r="M333">
            <v>97083</v>
          </cell>
          <cell r="N333" t="str">
            <v>3.3.3</v>
          </cell>
          <cell r="O333" t="str">
            <v>COMPACTAÇÃO MECÂNICA DE SOLO PARA EXECUÇÃO DE RADIER, COM COMPACTADOR DE SOLOS A PERCUSSÃO. AF_09/2017</v>
          </cell>
          <cell r="P333" t="str">
            <v>M2</v>
          </cell>
          <cell r="Q333">
            <v>43.68</v>
          </cell>
          <cell r="R333">
            <v>2.06</v>
          </cell>
          <cell r="S333">
            <v>2.59</v>
          </cell>
          <cell r="T333">
            <v>113.13</v>
          </cell>
        </row>
        <row r="334">
          <cell r="L334" t="str">
            <v>SINAPI</v>
          </cell>
          <cell r="M334">
            <v>96995</v>
          </cell>
          <cell r="N334" t="str">
            <v>3.3.4</v>
          </cell>
          <cell r="O334" t="str">
            <v>REATERRO MANUAL APILOADO COM SOQUETE. AF_10/2017</v>
          </cell>
          <cell r="P334" t="str">
            <v>M3</v>
          </cell>
          <cell r="Q334">
            <v>76.680000000000007</v>
          </cell>
          <cell r="R334">
            <v>31.54</v>
          </cell>
          <cell r="S334">
            <v>39.64</v>
          </cell>
          <cell r="T334">
            <v>3039.6</v>
          </cell>
        </row>
        <row r="335">
          <cell r="L335"/>
          <cell r="M335"/>
          <cell r="N335"/>
          <cell r="O335"/>
          <cell r="P335"/>
          <cell r="Q335"/>
          <cell r="R335"/>
          <cell r="S335"/>
          <cell r="T335"/>
        </row>
        <row r="336">
          <cell r="L336"/>
          <cell r="M336"/>
          <cell r="N336" t="str">
            <v>3.4</v>
          </cell>
          <cell r="O336" t="str">
            <v>INFRAESTRUTURA</v>
          </cell>
          <cell r="P336"/>
          <cell r="Q336"/>
          <cell r="R336"/>
          <cell r="S336" t="str">
            <v>*</v>
          </cell>
          <cell r="T336">
            <v>59580.7</v>
          </cell>
        </row>
        <row r="337">
          <cell r="L337"/>
          <cell r="M337"/>
          <cell r="N337"/>
          <cell r="O337"/>
          <cell r="P337"/>
          <cell r="Q337"/>
          <cell r="R337"/>
          <cell r="S337"/>
          <cell r="T337"/>
        </row>
        <row r="338">
          <cell r="L338" t="str">
            <v>SINAPI</v>
          </cell>
          <cell r="M338">
            <v>95241</v>
          </cell>
          <cell r="N338" t="str">
            <v>3.4.1</v>
          </cell>
          <cell r="O338" t="str">
            <v>LASTRO DE CONCRETO MAGRO, APLICADO EM PISOS OU RADIERS, ESPESSURA DE 5 CM. AF_07/2016</v>
          </cell>
          <cell r="P338" t="str">
            <v>M2</v>
          </cell>
          <cell r="Q338">
            <v>43.68</v>
          </cell>
          <cell r="R338">
            <v>18.34</v>
          </cell>
          <cell r="S338">
            <v>23.05</v>
          </cell>
          <cell r="T338">
            <v>1006.82</v>
          </cell>
        </row>
        <row r="339">
          <cell r="L339" t="str">
            <v>SINAPI</v>
          </cell>
          <cell r="M339">
            <v>73361</v>
          </cell>
          <cell r="N339" t="str">
            <v>3.4.2</v>
          </cell>
          <cell r="O339" t="str">
            <v>CONCRETO CICLOPICO FCK=10MPA 30% PEDRA DE MAO INCLUSIVE LANCAMENTO</v>
          </cell>
          <cell r="P339" t="str">
            <v>M3</v>
          </cell>
          <cell r="Q339">
            <v>33</v>
          </cell>
          <cell r="R339">
            <v>317.05</v>
          </cell>
          <cell r="S339">
            <v>398.5</v>
          </cell>
          <cell r="T339">
            <v>13150.5</v>
          </cell>
        </row>
        <row r="340">
          <cell r="L340" t="str">
            <v>SEDUC</v>
          </cell>
          <cell r="M340" t="str">
            <v>SEDUC 4.03</v>
          </cell>
          <cell r="N340" t="str">
            <v>3.4.3</v>
          </cell>
          <cell r="O340" t="str">
            <v>EMBASAMENTO C/PEDRA ARGAMASSADA UTILIZANDO ARG.CIM/AREIA 1:4 (Ref: SINAPI 01/2020: 95467)</v>
          </cell>
          <cell r="P340" t="str">
            <v>M³</v>
          </cell>
          <cell r="Q340">
            <v>61.34</v>
          </cell>
          <cell r="R340">
            <v>337.75</v>
          </cell>
          <cell r="S340">
            <v>424.52</v>
          </cell>
          <cell r="T340">
            <v>26040.06</v>
          </cell>
        </row>
        <row r="341">
          <cell r="L341" t="str">
            <v>SINAPI</v>
          </cell>
          <cell r="M341">
            <v>87509</v>
          </cell>
          <cell r="N341" t="str">
            <v>3.4.4</v>
          </cell>
          <cell r="O341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341" t="str">
            <v>M2</v>
          </cell>
          <cell r="Q341">
            <v>111.19</v>
          </cell>
          <cell r="R341">
            <v>80.45</v>
          </cell>
          <cell r="S341">
            <v>101.12</v>
          </cell>
          <cell r="T341">
            <v>11243.53</v>
          </cell>
        </row>
        <row r="342">
          <cell r="L342" t="str">
            <v>SINAPI</v>
          </cell>
          <cell r="M342">
            <v>98557</v>
          </cell>
          <cell r="N342" t="str">
            <v>3.4.5</v>
          </cell>
          <cell r="O342" t="str">
            <v>IMPERMEABILIZAÇÃO DE SUPERFÍCIE COM EMULSÃO ASFÁLTICA, 2 DEMÃOS AF_06/2018</v>
          </cell>
          <cell r="P342" t="str">
            <v>M2</v>
          </cell>
          <cell r="Q342">
            <v>37.08</v>
          </cell>
          <cell r="R342">
            <v>22.79</v>
          </cell>
          <cell r="S342">
            <v>28.64</v>
          </cell>
          <cell r="T342">
            <v>1061.97</v>
          </cell>
        </row>
        <row r="343">
          <cell r="L343" t="str">
            <v>SINAPI</v>
          </cell>
          <cell r="M343">
            <v>94965</v>
          </cell>
          <cell r="N343" t="str">
            <v>3.4.6</v>
          </cell>
          <cell r="O343" t="str">
            <v>CONCRETO FCK = 25MPA, TRAÇO 1:2,3:2,7 (CIMENTO/ AREIA MÉDIA/ BRITA 1)  - PREPARO MECÂNICO COM BETONEIRA 400 L. AF_07/2016</v>
          </cell>
          <cell r="P343" t="str">
            <v>M3</v>
          </cell>
          <cell r="Q343">
            <v>2.95</v>
          </cell>
          <cell r="R343">
            <v>312.06</v>
          </cell>
          <cell r="S343">
            <v>392.23</v>
          </cell>
          <cell r="T343">
            <v>1157.08</v>
          </cell>
        </row>
        <row r="344">
          <cell r="L344" t="str">
            <v>SINAPI</v>
          </cell>
          <cell r="M344">
            <v>92873</v>
          </cell>
          <cell r="N344" t="str">
            <v>3.4.7</v>
          </cell>
          <cell r="O344" t="str">
            <v>LANÇAMENTO COM USO DE BALDES, ADENSAMENTO E ACABAMENTO DE CONCRETO EM ESTRUTURAS. AF_12/2015</v>
          </cell>
          <cell r="P344" t="str">
            <v>M3</v>
          </cell>
          <cell r="Q344">
            <v>2.95</v>
          </cell>
          <cell r="R344">
            <v>136.18</v>
          </cell>
          <cell r="S344">
            <v>171.16</v>
          </cell>
          <cell r="T344">
            <v>504.92</v>
          </cell>
        </row>
        <row r="345">
          <cell r="L345" t="str">
            <v>SINAPI</v>
          </cell>
          <cell r="M345">
            <v>96543</v>
          </cell>
          <cell r="N345" t="str">
            <v>3.4.8</v>
          </cell>
          <cell r="O345" t="str">
            <v>ARMAÇÃO DE BLOCO, VIGA BALDRAME E SAPATA UTILIZANDO AÇO CA-60 DE 5 MM - MONTAGEM. AF_06/2017</v>
          </cell>
          <cell r="P345" t="str">
            <v>KG</v>
          </cell>
          <cell r="Q345">
            <v>34</v>
          </cell>
          <cell r="R345">
            <v>10.98</v>
          </cell>
          <cell r="S345">
            <v>13.8</v>
          </cell>
          <cell r="T345">
            <v>469.2</v>
          </cell>
        </row>
        <row r="346">
          <cell r="L346" t="str">
            <v>SINAPI</v>
          </cell>
          <cell r="M346">
            <v>96544</v>
          </cell>
          <cell r="N346" t="str">
            <v>3.4.9</v>
          </cell>
          <cell r="O346" t="str">
            <v>ARMAÇÃO DE BLOCO, VIGA BALDRAME OU SAPATA UTILIZANDO AÇO CA-50 DE 6,3 MM - MONTAGEM. AF_06/2017</v>
          </cell>
          <cell r="P346" t="str">
            <v>KG</v>
          </cell>
          <cell r="Q346">
            <v>65</v>
          </cell>
          <cell r="R346">
            <v>9.8800000000000008</v>
          </cell>
          <cell r="S346">
            <v>12.42</v>
          </cell>
          <cell r="T346">
            <v>807.3</v>
          </cell>
        </row>
        <row r="347">
          <cell r="L347" t="str">
            <v>SINAPI</v>
          </cell>
          <cell r="M347">
            <v>96535</v>
          </cell>
          <cell r="N347" t="str">
            <v>3.4.10</v>
          </cell>
          <cell r="O347" t="str">
            <v>FABRICAÇÃO, MONTAGEM E DESMONTAGEM DE FÔRMA PARA SAPATA, EM MADEIRA SERRADA, E=25 MM, 4 UTILIZAÇÕES. AF_06/2017</v>
          </cell>
          <cell r="P347" t="str">
            <v>M2</v>
          </cell>
          <cell r="Q347">
            <v>38.94</v>
          </cell>
          <cell r="R347">
            <v>84.57</v>
          </cell>
          <cell r="S347">
            <v>106.3</v>
          </cell>
          <cell r="T347">
            <v>4139.32</v>
          </cell>
        </row>
        <row r="348">
          <cell r="L348"/>
          <cell r="M348"/>
          <cell r="N348"/>
          <cell r="O348"/>
          <cell r="P348"/>
          <cell r="Q348"/>
          <cell r="R348"/>
          <cell r="S348"/>
          <cell r="T348"/>
        </row>
        <row r="349">
          <cell r="L349"/>
          <cell r="M349"/>
          <cell r="N349" t="str">
            <v>3.5</v>
          </cell>
          <cell r="O349" t="str">
            <v>SUPERESTRUTURA</v>
          </cell>
          <cell r="P349"/>
          <cell r="Q349"/>
          <cell r="R349"/>
          <cell r="S349" t="str">
            <v>*</v>
          </cell>
          <cell r="T349">
            <v>83922.17</v>
          </cell>
        </row>
        <row r="350">
          <cell r="L350"/>
          <cell r="M350"/>
          <cell r="N350"/>
          <cell r="O350"/>
          <cell r="P350"/>
          <cell r="Q350"/>
          <cell r="R350"/>
          <cell r="S350"/>
          <cell r="T350"/>
        </row>
        <row r="351">
          <cell r="L351" t="str">
            <v>SINAPI</v>
          </cell>
          <cell r="M351">
            <v>94965</v>
          </cell>
          <cell r="N351" t="str">
            <v>3.5.1</v>
          </cell>
          <cell r="O351" t="str">
            <v>CONCRETO FCK = 25MPA, TRAÇO 1:2,3:2,7 (CIMENTO/ AREIA MÉDIA/ BRITA 1)  - PREPARO MECÂNICO COM BETONEIRA 400 L. AF_07/2016</v>
          </cell>
          <cell r="P351" t="str">
            <v>M3</v>
          </cell>
          <cell r="Q351">
            <v>5.34</v>
          </cell>
          <cell r="R351">
            <v>312.06</v>
          </cell>
          <cell r="S351">
            <v>392.23</v>
          </cell>
          <cell r="T351">
            <v>2094.5100000000002</v>
          </cell>
        </row>
        <row r="352">
          <cell r="L352" t="str">
            <v>SINAPI</v>
          </cell>
          <cell r="M352">
            <v>94963</v>
          </cell>
          <cell r="N352" t="str">
            <v>3.5.2</v>
          </cell>
          <cell r="O352" t="str">
            <v>CONCRETO FCK = 15MPA, TRAÇO 1:3,4:3,5 (CIMENTO/ AREIA MÉDIA/ BRITA 1)  - PREPARO MECÂNICO COM BETONEIRA 400 L. AF_07/2016</v>
          </cell>
          <cell r="P352" t="str">
            <v>M3</v>
          </cell>
          <cell r="Q352">
            <v>4</v>
          </cell>
          <cell r="R352">
            <v>262.73</v>
          </cell>
          <cell r="S352">
            <v>330.23</v>
          </cell>
          <cell r="T352">
            <v>1320.92</v>
          </cell>
        </row>
        <row r="353">
          <cell r="L353" t="str">
            <v>SINAPI</v>
          </cell>
          <cell r="M353">
            <v>92873</v>
          </cell>
          <cell r="N353" t="str">
            <v>3.5.3</v>
          </cell>
          <cell r="O353" t="str">
            <v>LANÇAMENTO COM USO DE BALDES, ADENSAMENTO E ACABAMENTO DE CONCRETO EM ESTRUTURAS. AF_12/2015</v>
          </cell>
          <cell r="P353" t="str">
            <v>M3</v>
          </cell>
          <cell r="Q353">
            <v>9.34</v>
          </cell>
          <cell r="R353">
            <v>136.18</v>
          </cell>
          <cell r="S353">
            <v>171.16</v>
          </cell>
          <cell r="T353">
            <v>1598.63</v>
          </cell>
        </row>
        <row r="354">
          <cell r="L354" t="str">
            <v>SINAPI</v>
          </cell>
          <cell r="M354">
            <v>92785</v>
          </cell>
          <cell r="N354" t="str">
            <v>3.5.4</v>
          </cell>
          <cell r="O354" t="str">
            <v>ARMAÇÃO DE LAJE DE UMA ESTRUTURA CONVENCIONAL DE CONCRETO ARMADO EM UMA EDIFICAÇÃO TÉRREA OU SOBRADO UTILIZANDO AÇO CA-50 DE 6,3 MM - MONTAGEM. AF_12/2015</v>
          </cell>
          <cell r="P354" t="str">
            <v>KG</v>
          </cell>
          <cell r="Q354">
            <v>32</v>
          </cell>
          <cell r="R354">
            <v>8.7200000000000006</v>
          </cell>
          <cell r="S354">
            <v>10.96</v>
          </cell>
          <cell r="T354">
            <v>350.72</v>
          </cell>
        </row>
        <row r="355">
          <cell r="L355" t="str">
            <v>SINAPI</v>
          </cell>
          <cell r="M355">
            <v>92777</v>
          </cell>
          <cell r="N355" t="str">
            <v>3.5.5</v>
          </cell>
          <cell r="O355" t="str">
            <v>ARMAÇÃO DE PILAR OU VIGA DE UMA ESTRUTURA CONVENCIONAL DE CONCRETO ARMADO EM UMA EDIFICAÇÃO TÉRREA OU SOBRADO UTILIZANDO AÇO CA-50 DE 8,0 MM - MONTAGEM. AF_12/2015</v>
          </cell>
          <cell r="P355" t="str">
            <v>KG</v>
          </cell>
          <cell r="Q355">
            <v>45.36</v>
          </cell>
          <cell r="R355">
            <v>8.9499999999999993</v>
          </cell>
          <cell r="S355">
            <v>11.25</v>
          </cell>
          <cell r="T355">
            <v>510.3</v>
          </cell>
        </row>
        <row r="356">
          <cell r="L356" t="str">
            <v>SINAPI</v>
          </cell>
          <cell r="M356">
            <v>92775</v>
          </cell>
          <cell r="N356" t="str">
            <v>3.5.6</v>
          </cell>
          <cell r="O356" t="str">
            <v>ARMAÇÃO DE PILAR OU VIGA DE UMA ESTRUTURA CONVENCIONAL DE CONCRETO ARMADO EM UMA EDIFICAÇÃO TÉRREA OU SOBRADO UTILIZANDO AÇO CA-60 DE 5,0 MM - MONTAGEM. AF_12/2015</v>
          </cell>
          <cell r="P356" t="str">
            <v>KG</v>
          </cell>
          <cell r="Q356">
            <v>122.2</v>
          </cell>
          <cell r="R356">
            <v>11.04</v>
          </cell>
          <cell r="S356">
            <v>13.88</v>
          </cell>
          <cell r="T356">
            <v>1696.14</v>
          </cell>
        </row>
        <row r="357">
          <cell r="L357" t="str">
            <v>SINAPI</v>
          </cell>
          <cell r="M357">
            <v>92777</v>
          </cell>
          <cell r="N357" t="str">
            <v>3.5.7</v>
          </cell>
          <cell r="O357" t="str">
            <v>ARMAÇÃO DE PILAR OU VIGA DE UMA ESTRUTURA CONVENCIONAL DE CONCRETO ARMADO EM UMA EDIFICAÇÃO TÉRREA OU SOBRADO UTILIZANDO AÇO CA-50 DE 8,0 MM - MONTAGEM. AF_12/2015</v>
          </cell>
          <cell r="P357" t="str">
            <v>KG</v>
          </cell>
          <cell r="Q357">
            <v>69</v>
          </cell>
          <cell r="R357">
            <v>8.9499999999999993</v>
          </cell>
          <cell r="S357">
            <v>11.25</v>
          </cell>
          <cell r="T357">
            <v>776.25</v>
          </cell>
        </row>
        <row r="358">
          <cell r="L358" t="str">
            <v>SINAPI</v>
          </cell>
          <cell r="M358">
            <v>92778</v>
          </cell>
          <cell r="N358" t="str">
            <v>3.5.8</v>
          </cell>
          <cell r="O358" t="str">
            <v>ARMAÇÃO DE PILAR OU VIGA DE UMA ESTRUTURA CONVENCIONAL DE CONCRETO ARMADO EM UMA EDIFICAÇÃO TÉRREA OU SOBRADO UTILIZANDO AÇO CA-50 DE 10,0 MM - MONTAGEM. AF_12/2015</v>
          </cell>
          <cell r="P358" t="str">
            <v>KG</v>
          </cell>
          <cell r="Q358">
            <v>198</v>
          </cell>
          <cell r="R358">
            <v>7.8</v>
          </cell>
          <cell r="S358">
            <v>9.8000000000000007</v>
          </cell>
          <cell r="T358">
            <v>1940.4</v>
          </cell>
        </row>
        <row r="359">
          <cell r="L359" t="str">
            <v>SINAPI</v>
          </cell>
          <cell r="M359">
            <v>92448</v>
          </cell>
          <cell r="N359" t="str">
            <v>3.5.9</v>
          </cell>
          <cell r="O359" t="str">
            <v>MONTAGEM E DESMONTAGEM DE FÔRMA DE VIGA, ESCORAMENTO COM PONTALETE DE MADEIRA, PÉ-DIREITO SIMPLES, EM MADEIRA SERRADA, 4 UTILIZAÇÕES. AF_12/2015</v>
          </cell>
          <cell r="P359" t="str">
            <v>M2</v>
          </cell>
          <cell r="Q359">
            <v>39.6</v>
          </cell>
          <cell r="R359">
            <v>72.69</v>
          </cell>
          <cell r="S359">
            <v>91.36</v>
          </cell>
          <cell r="T359">
            <v>3617.86</v>
          </cell>
        </row>
        <row r="360">
          <cell r="L360" t="str">
            <v>SINAPI</v>
          </cell>
          <cell r="M360">
            <v>92514</v>
          </cell>
          <cell r="N360" t="str">
            <v>3.5.10</v>
          </cell>
          <cell r="O360" t="str">
            <v>MONTAGEM E DESMONTAGEM DE FÔRMA DE LAJE MACIÇA COM ÁREA MÉDIA MAIOR QUE 20 M², PÉ-DIREITO SIMPLES, EM CHAPA DE MADEIRA COMPENSADA RESINADA, 4 UTILIZAÇÕES. AF_12/2015</v>
          </cell>
          <cell r="P360" t="str">
            <v>M2</v>
          </cell>
          <cell r="Q360">
            <v>3.87</v>
          </cell>
          <cell r="R360">
            <v>24.1</v>
          </cell>
          <cell r="S360">
            <v>30.29</v>
          </cell>
          <cell r="T360">
            <v>117.22</v>
          </cell>
        </row>
        <row r="361">
          <cell r="L361" t="str">
            <v>SINAPI</v>
          </cell>
          <cell r="M361">
            <v>92419</v>
          </cell>
          <cell r="N361" t="str">
            <v>3.5.11</v>
          </cell>
          <cell r="O3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361" t="str">
            <v>M2</v>
          </cell>
          <cell r="Q361">
            <v>97.79</v>
          </cell>
          <cell r="R361">
            <v>46.26</v>
          </cell>
          <cell r="S361">
            <v>58.14</v>
          </cell>
          <cell r="T361">
            <v>5685.51</v>
          </cell>
        </row>
        <row r="362">
          <cell r="L362" t="str">
            <v>SINAPI</v>
          </cell>
          <cell r="M362" t="str">
            <v>74202/1</v>
          </cell>
          <cell r="N362" t="str">
            <v>3.5.12</v>
          </cell>
          <cell r="O362" t="str">
            <v>LAJE PRE-MOLDADA P/FORRO, SOBRECARGA 100KG/M2, VAOS ATE 3,50M/E=8CM, C/LAJOTAS E CAP.C/CONC FCK=20MPA, 3CM, INTER-EIXO 38CM, C/ESCORAMENTO (REAPR.3X) E FERRAGEM NEGATIVA</v>
          </cell>
          <cell r="P362" t="str">
            <v>M2</v>
          </cell>
          <cell r="Q362">
            <v>50.62</v>
          </cell>
          <cell r="R362">
            <v>71.09</v>
          </cell>
          <cell r="S362">
            <v>89.35</v>
          </cell>
          <cell r="T362">
            <v>4522.8999999999996</v>
          </cell>
        </row>
        <row r="363">
          <cell r="L363" t="str">
            <v>SINAPI</v>
          </cell>
          <cell r="M363">
            <v>100766</v>
          </cell>
          <cell r="N363" t="str">
            <v>3.5.13</v>
          </cell>
          <cell r="O363" t="str">
            <v>PILAR METÁLICO PERFIL LAMINADO OU SOLDADO EM AÇO ESTRUTURAL, COM CONEXÕES SOLDADAS, INCLUSOS MÃO DE OBRA, TRANSPORTE E IÇAMENTO UTILIZANDO GUINDASTE - FORNECIMENTO E INSTALAÇÃO. AF_01/2020</v>
          </cell>
          <cell r="P363" t="str">
            <v>KG</v>
          </cell>
          <cell r="Q363">
            <v>5273.04</v>
          </cell>
          <cell r="R363">
            <v>9.01</v>
          </cell>
          <cell r="S363">
            <v>11.32</v>
          </cell>
          <cell r="T363">
            <v>59690.81</v>
          </cell>
        </row>
        <row r="364">
          <cell r="L364"/>
          <cell r="M364"/>
          <cell r="N364"/>
          <cell r="O364"/>
          <cell r="P364"/>
          <cell r="Q364"/>
          <cell r="R364"/>
          <cell r="S364"/>
          <cell r="T364"/>
        </row>
        <row r="365">
          <cell r="L365"/>
          <cell r="M365"/>
          <cell r="N365" t="str">
            <v>3.6</v>
          </cell>
          <cell r="O365" t="str">
            <v>PAREDES E DIVISORIAS</v>
          </cell>
          <cell r="P365"/>
          <cell r="Q365"/>
          <cell r="R365"/>
          <cell r="S365" t="str">
            <v>*</v>
          </cell>
          <cell r="T365">
            <v>27880.26</v>
          </cell>
        </row>
        <row r="366">
          <cell r="L366"/>
          <cell r="M366"/>
          <cell r="N366"/>
          <cell r="O366"/>
          <cell r="P366"/>
          <cell r="Q366"/>
          <cell r="R366"/>
          <cell r="S366"/>
          <cell r="T366"/>
        </row>
        <row r="367">
          <cell r="L367" t="str">
            <v>SINAPI</v>
          </cell>
          <cell r="M367">
            <v>93202</v>
          </cell>
          <cell r="N367" t="str">
            <v>3.6.1</v>
          </cell>
          <cell r="O367" t="str">
            <v>FIXAÇÃO (ENCUNHAMENTO) DE ALVENARIA DE VEDAÇÃO COM TIJOLO MACIÇO. AF_03/2016</v>
          </cell>
          <cell r="P367" t="str">
            <v>M</v>
          </cell>
          <cell r="Q367">
            <v>61.8</v>
          </cell>
          <cell r="R367">
            <v>15.33</v>
          </cell>
          <cell r="S367">
            <v>19.27</v>
          </cell>
          <cell r="T367">
            <v>1190.8900000000001</v>
          </cell>
        </row>
        <row r="368">
          <cell r="L368" t="str">
            <v>SEDUC</v>
          </cell>
          <cell r="M368" t="str">
            <v>SEDUC 6.02</v>
          </cell>
          <cell r="N368" t="str">
            <v>3.6.2</v>
          </cell>
          <cell r="O368" t="str">
            <v>ALVENARIA EM TIJOLO CERAMICO FURADO 9X14X19CM, E = 9 CM, ASSENTADO EM ARGAMASSA TRACO 1:4, PREPARO MECÂNICO, BETONEIRA 400 L , JUNTA 1 CM (REF. SINAPI 73935/5 JAN 2014)</v>
          </cell>
          <cell r="P368" t="str">
            <v>M²</v>
          </cell>
          <cell r="Q368">
            <v>243.32</v>
          </cell>
          <cell r="R368">
            <v>50.6</v>
          </cell>
          <cell r="S368">
            <v>63.6</v>
          </cell>
          <cell r="T368">
            <v>15475.15</v>
          </cell>
        </row>
        <row r="369">
          <cell r="L369" t="str">
            <v>SINAPI</v>
          </cell>
          <cell r="M369">
            <v>93186</v>
          </cell>
          <cell r="N369" t="str">
            <v>3.6.3</v>
          </cell>
          <cell r="O369" t="str">
            <v>VERGA MOLDADA IN LOCO EM CONCRETO PARA JANELAS COM ATÉ 1,5 M DE VÃO. AF_03/2016</v>
          </cell>
          <cell r="P369" t="str">
            <v>M</v>
          </cell>
          <cell r="Q369">
            <v>9.6999999999999993</v>
          </cell>
          <cell r="R369">
            <v>38.03</v>
          </cell>
          <cell r="S369">
            <v>47.8</v>
          </cell>
          <cell r="T369">
            <v>463.66</v>
          </cell>
        </row>
        <row r="370">
          <cell r="L370" t="str">
            <v>SINAPI</v>
          </cell>
          <cell r="M370">
            <v>93188</v>
          </cell>
          <cell r="N370" t="str">
            <v>3.6.4</v>
          </cell>
          <cell r="O370" t="str">
            <v>VERGA MOLDADA IN LOCO EM CONCRETO PARA PORTAS COM ATÉ 1,5 M DE VÃO. AF_03/2016</v>
          </cell>
          <cell r="P370" t="str">
            <v>M</v>
          </cell>
          <cell r="Q370">
            <v>6.4</v>
          </cell>
          <cell r="R370">
            <v>36.32</v>
          </cell>
          <cell r="S370">
            <v>45.65</v>
          </cell>
          <cell r="T370">
            <v>292.16000000000003</v>
          </cell>
        </row>
        <row r="371">
          <cell r="L371" t="str">
            <v>SINAPI</v>
          </cell>
          <cell r="M371">
            <v>93196</v>
          </cell>
          <cell r="N371" t="str">
            <v>3.6.5</v>
          </cell>
          <cell r="O371" t="str">
            <v>CONTRAVERGA MOLDADA IN LOCO EM CONCRETO PARA VÃOS DE ATÉ 1,5 M DE COMPRIMENTO. AF_03/2016</v>
          </cell>
          <cell r="P371" t="str">
            <v>M</v>
          </cell>
          <cell r="Q371">
            <v>9.6999999999999993</v>
          </cell>
          <cell r="R371">
            <v>36.58</v>
          </cell>
          <cell r="S371">
            <v>45.98</v>
          </cell>
          <cell r="T371">
            <v>446.01</v>
          </cell>
        </row>
        <row r="372">
          <cell r="L372" t="str">
            <v>SEDUC</v>
          </cell>
          <cell r="M372" t="str">
            <v>SEDUC 6.04</v>
          </cell>
          <cell r="N372" t="str">
            <v>3.6.6</v>
          </cell>
          <cell r="O372" t="str">
            <v>DIVISÓRIA DE GRANITO CINZA E= 3 CM (Ref. SEINFRA C4096)</v>
          </cell>
          <cell r="P372" t="str">
            <v>M²</v>
          </cell>
          <cell r="Q372">
            <v>18.72</v>
          </cell>
          <cell r="R372">
            <v>425.53</v>
          </cell>
          <cell r="S372">
            <v>534.85</v>
          </cell>
          <cell r="T372">
            <v>10012.39</v>
          </cell>
        </row>
        <row r="373">
          <cell r="L373"/>
          <cell r="M373"/>
          <cell r="N373"/>
          <cell r="O373"/>
          <cell r="P373"/>
          <cell r="Q373"/>
          <cell r="R373"/>
          <cell r="S373"/>
          <cell r="T373"/>
        </row>
        <row r="374">
          <cell r="L374"/>
          <cell r="M374"/>
          <cell r="N374" t="str">
            <v>3.7</v>
          </cell>
          <cell r="O374" t="str">
            <v>COBERTURAS</v>
          </cell>
          <cell r="P374"/>
          <cell r="Q374"/>
          <cell r="R374"/>
          <cell r="S374" t="str">
            <v>*</v>
          </cell>
          <cell r="T374">
            <v>139200.18</v>
          </cell>
        </row>
        <row r="375">
          <cell r="L375"/>
          <cell r="M375"/>
          <cell r="N375"/>
          <cell r="O375"/>
          <cell r="P375"/>
          <cell r="Q375"/>
          <cell r="R375"/>
          <cell r="S375"/>
          <cell r="T375"/>
        </row>
        <row r="376">
          <cell r="L376" t="str">
            <v>SINAPI</v>
          </cell>
          <cell r="M376">
            <v>100775</v>
          </cell>
          <cell r="N376" t="str">
            <v>3.7.1</v>
          </cell>
          <cell r="O376" t="str">
            <v>ESTRUTURA TRELIÇADA DE COBERTURA, TIPO FINK, COM LIGAÇÕES SOLDADAS, INCLUSOS PERFIS METÁLICOS, CHAPAS METÁLICAS, MÃO DE OBRA E TRANSPORTE COM GUINDASTE - FORNECIMENTO E INSTALAÇÃO. AF_01/2020_P</v>
          </cell>
          <cell r="P376" t="str">
            <v>KG</v>
          </cell>
          <cell r="Q376">
            <v>5436.48</v>
          </cell>
          <cell r="R376">
            <v>8.49</v>
          </cell>
          <cell r="S376">
            <v>10.67</v>
          </cell>
          <cell r="T376">
            <v>58007.24</v>
          </cell>
        </row>
        <row r="377">
          <cell r="L377" t="str">
            <v>SINAPI</v>
          </cell>
          <cell r="M377">
            <v>92580</v>
          </cell>
          <cell r="N377" t="str">
            <v>3.7.2</v>
          </cell>
          <cell r="O377" t="str">
            <v>TRAMA DE AÇO COMPOSTA POR TERÇAS PARA TELHADOS DE ATÉ 2 ÁGUAS PARA TELHA ONDULADA DE FIBROCIMENTO, METÁLICA, PLÁSTICA OU TERMOACÚSTICA, INCLUSO TRANSPORTE VERTICAL. AF_07/2019</v>
          </cell>
          <cell r="P377" t="str">
            <v>M2</v>
          </cell>
          <cell r="Q377">
            <v>903.51</v>
          </cell>
          <cell r="R377">
            <v>29.89</v>
          </cell>
          <cell r="S377">
            <v>37.57</v>
          </cell>
          <cell r="T377">
            <v>33944.870000000003</v>
          </cell>
        </row>
        <row r="378">
          <cell r="L378" t="str">
            <v>SINAPI</v>
          </cell>
          <cell r="M378">
            <v>94213</v>
          </cell>
          <cell r="N378" t="str">
            <v>3.7.3</v>
          </cell>
          <cell r="O378" t="str">
            <v>TELHAMENTO COM TELHA DE AÇO/ALUMÍNIO E = 0,5 MM, COM ATÉ 2 ÁGUAS, INCLUSO IÇAMENTO. AF_07/2019</v>
          </cell>
          <cell r="P378" t="str">
            <v>M2</v>
          </cell>
          <cell r="Q378">
            <v>903.51</v>
          </cell>
          <cell r="R378">
            <v>38.090000000000003</v>
          </cell>
          <cell r="S378">
            <v>47.88</v>
          </cell>
          <cell r="T378">
            <v>43260.06</v>
          </cell>
        </row>
        <row r="379">
          <cell r="L379" t="str">
            <v>SINAPI</v>
          </cell>
          <cell r="M379">
            <v>100768</v>
          </cell>
          <cell r="N379" t="str">
            <v>3.7.4</v>
          </cell>
          <cell r="O379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379" t="str">
            <v>KG</v>
          </cell>
          <cell r="Q379">
            <v>224.55</v>
          </cell>
          <cell r="R379">
            <v>14.13</v>
          </cell>
          <cell r="S379">
            <v>17.760000000000002</v>
          </cell>
          <cell r="T379">
            <v>3988.01</v>
          </cell>
        </row>
        <row r="380">
          <cell r="L380"/>
          <cell r="M380"/>
          <cell r="N380"/>
          <cell r="O380"/>
          <cell r="P380"/>
          <cell r="Q380"/>
          <cell r="R380"/>
          <cell r="S380"/>
          <cell r="T380"/>
        </row>
        <row r="381">
          <cell r="L381"/>
          <cell r="M381"/>
          <cell r="N381" t="str">
            <v>3.8</v>
          </cell>
          <cell r="O381" t="str">
            <v>INSTALAÇÕES HIDRÁULICAS</v>
          </cell>
          <cell r="P381"/>
          <cell r="Q381"/>
          <cell r="R381"/>
          <cell r="S381" t="str">
            <v>*</v>
          </cell>
          <cell r="T381">
            <v>6062.39</v>
          </cell>
        </row>
        <row r="382">
          <cell r="L382"/>
          <cell r="M382"/>
          <cell r="N382"/>
          <cell r="O382"/>
          <cell r="P382"/>
          <cell r="Q382"/>
          <cell r="R382"/>
          <cell r="S382"/>
          <cell r="T382"/>
        </row>
        <row r="383">
          <cell r="L383" t="str">
            <v>SINAPI</v>
          </cell>
          <cell r="M383">
            <v>89446</v>
          </cell>
          <cell r="N383" t="str">
            <v>3.8.1</v>
          </cell>
          <cell r="O383" t="str">
            <v>TUBO, PVC, SOLDÁVEL, DN 25MM, INSTALADO EM PRUMADA DE ÁGUA - FORNECIMENTO E INSTALAÇÃO. AF_12/2014</v>
          </cell>
          <cell r="P383" t="str">
            <v>M</v>
          </cell>
          <cell r="Q383">
            <v>150.05000000000001</v>
          </cell>
          <cell r="R383">
            <v>3.04</v>
          </cell>
          <cell r="S383">
            <v>3.82</v>
          </cell>
          <cell r="T383">
            <v>573.19000000000005</v>
          </cell>
        </row>
        <row r="384">
          <cell r="L384" t="str">
            <v>SINAPI</v>
          </cell>
          <cell r="M384">
            <v>89403</v>
          </cell>
          <cell r="N384" t="str">
            <v>3.8.2</v>
          </cell>
          <cell r="O384" t="str">
            <v>TUBO, PVC, SOLDÁVEL, DN 32MM, INSTALADO EM RAMAL DE DISTRIBUIÇÃO DE ÁGUA - FORNECIMENTO E INSTALAÇÃO. AF_12/2014</v>
          </cell>
          <cell r="P384" t="str">
            <v>M</v>
          </cell>
          <cell r="Q384">
            <v>18.989999999999998</v>
          </cell>
          <cell r="R384">
            <v>9.7899999999999991</v>
          </cell>
          <cell r="S384">
            <v>12.31</v>
          </cell>
          <cell r="T384">
            <v>233.77</v>
          </cell>
        </row>
        <row r="385">
          <cell r="L385" t="str">
            <v>SINAPI</v>
          </cell>
          <cell r="M385">
            <v>89448</v>
          </cell>
          <cell r="N385" t="str">
            <v>3.8.3</v>
          </cell>
          <cell r="O385" t="str">
            <v>TUBO, PVC, SOLDÁVEL, DN 40MM, INSTALADO EM PRUMADA DE ÁGUA - FORNECIMENTO E INSTALAÇÃO. AF_12/2014</v>
          </cell>
          <cell r="P385" t="str">
            <v>M</v>
          </cell>
          <cell r="Q385">
            <v>11.05</v>
          </cell>
          <cell r="R385">
            <v>9.15</v>
          </cell>
          <cell r="S385">
            <v>11.5</v>
          </cell>
          <cell r="T385">
            <v>127.08</v>
          </cell>
        </row>
        <row r="386">
          <cell r="L386" t="str">
            <v>SINAPI</v>
          </cell>
          <cell r="M386">
            <v>89449</v>
          </cell>
          <cell r="N386" t="str">
            <v>3.8.4</v>
          </cell>
          <cell r="O386" t="str">
            <v>TUBO, PVC, SOLDÁVEL, DN 50MM, INSTALADO EM PRUMADA DE ÁGUA - FORNECIMENTO E INSTALAÇÃO. AF_12/2014</v>
          </cell>
          <cell r="P386" t="str">
            <v>M</v>
          </cell>
          <cell r="Q386">
            <v>51.22</v>
          </cell>
          <cell r="R386">
            <v>10.53</v>
          </cell>
          <cell r="S386">
            <v>13.24</v>
          </cell>
          <cell r="T386">
            <v>678.15</v>
          </cell>
        </row>
        <row r="387">
          <cell r="L387" t="str">
            <v>SINAPI</v>
          </cell>
          <cell r="M387">
            <v>89353</v>
          </cell>
          <cell r="N387" t="str">
            <v>3.8.5</v>
          </cell>
          <cell r="O387" t="str">
            <v>REGISTRO DE GAVETA BRUTO, LATÃO, ROSCÁVEL, 3/4", FORNECIDO E INSTALADO EM RAMAL DE ÁGUA. AF_12/2014</v>
          </cell>
          <cell r="P387" t="str">
            <v>UN</v>
          </cell>
          <cell r="Q387">
            <v>6</v>
          </cell>
          <cell r="R387">
            <v>30.19</v>
          </cell>
          <cell r="S387">
            <v>37.950000000000003</v>
          </cell>
          <cell r="T387">
            <v>227.7</v>
          </cell>
        </row>
        <row r="388">
          <cell r="L388" t="str">
            <v>SINAPI</v>
          </cell>
          <cell r="M388">
            <v>89489</v>
          </cell>
          <cell r="N388" t="str">
            <v>3.8.6</v>
          </cell>
          <cell r="O388" t="str">
            <v>CURVA 90 GRAUS, PVC, SOLDÁVEL, DN 25MM, INSTALADO EM PRUMADA DE ÁGUA - FORNECIMENTO E INSTALAÇÃO. AF_12/2014</v>
          </cell>
          <cell r="P388" t="str">
            <v>UN</v>
          </cell>
          <cell r="Q388">
            <v>10</v>
          </cell>
          <cell r="R388">
            <v>4.5199999999999996</v>
          </cell>
          <cell r="S388">
            <v>5.68</v>
          </cell>
          <cell r="T388">
            <v>56.8</v>
          </cell>
        </row>
        <row r="389">
          <cell r="L389" t="str">
            <v>SINAPI</v>
          </cell>
          <cell r="M389">
            <v>90373</v>
          </cell>
          <cell r="N389" t="str">
            <v>3.8.7</v>
          </cell>
          <cell r="O389" t="str">
            <v>JOELHO 90 GRAUS COM BUCHA DE LATÃO, PVC, SOLDÁVEL, DN 25MM, X 1/2 INSTALADO EM RAMAL OU SUB-RAMAL DE ÁGUA - FORNECIMENTO E INSTALAÇÃO. AF_12/2014</v>
          </cell>
          <cell r="P389" t="str">
            <v>UN</v>
          </cell>
          <cell r="Q389">
            <v>12</v>
          </cell>
          <cell r="R389">
            <v>9.2100000000000009</v>
          </cell>
          <cell r="S389">
            <v>11.58</v>
          </cell>
          <cell r="T389">
            <v>138.96</v>
          </cell>
        </row>
        <row r="390">
          <cell r="L390" t="str">
            <v>SINAPI</v>
          </cell>
          <cell r="M390">
            <v>99635</v>
          </cell>
          <cell r="N390" t="str">
            <v>3.8.8</v>
          </cell>
          <cell r="O390" t="str">
            <v>VÁLVULA DE DESCARGA METÁLICA, BASE 1 1/2 ", ACABAMENTO METALICO CROMADO - FORNECIMENTO E INSTALAÇÃO. AF_01/2019</v>
          </cell>
          <cell r="P390" t="str">
            <v>UN</v>
          </cell>
          <cell r="Q390">
            <v>6</v>
          </cell>
          <cell r="R390">
            <v>262.06</v>
          </cell>
          <cell r="S390">
            <v>329.38</v>
          </cell>
          <cell r="T390">
            <v>1976.28</v>
          </cell>
        </row>
        <row r="391">
          <cell r="L391" t="str">
            <v>SINAPI</v>
          </cell>
          <cell r="M391">
            <v>89620</v>
          </cell>
          <cell r="N391" t="str">
            <v>3.8.9</v>
          </cell>
          <cell r="O391" t="str">
            <v>TE, PVC, SOLDÁVEL, DN 32MM, INSTALADO EM PRUMADA DE ÁGUA - FORNECIMENTO E INSTALAÇÃO. AF_12/2014</v>
          </cell>
          <cell r="P391" t="str">
            <v>UN</v>
          </cell>
          <cell r="Q391">
            <v>8</v>
          </cell>
          <cell r="R391">
            <v>7.13</v>
          </cell>
          <cell r="S391">
            <v>8.9600000000000009</v>
          </cell>
          <cell r="T391">
            <v>71.680000000000007</v>
          </cell>
        </row>
        <row r="392">
          <cell r="L392" t="str">
            <v>SINAPI</v>
          </cell>
          <cell r="M392">
            <v>89627</v>
          </cell>
          <cell r="N392" t="str">
            <v>3.8.10</v>
          </cell>
          <cell r="O392" t="str">
            <v>TÊ DE REDUÇÃO, PVC, SOLDÁVEL, DN 50MM X 25MM, INSTALADO EM PRUMADA DE ÁGUA - FORNECIMENTO E INSTALAÇÃO. AF_12/2014</v>
          </cell>
          <cell r="P392" t="str">
            <v>UN</v>
          </cell>
          <cell r="Q392">
            <v>6</v>
          </cell>
          <cell r="R392">
            <v>13.02</v>
          </cell>
          <cell r="S392">
            <v>16.36</v>
          </cell>
          <cell r="T392">
            <v>98.16</v>
          </cell>
        </row>
        <row r="393">
          <cell r="L393" t="str">
            <v>SINAPI</v>
          </cell>
          <cell r="M393">
            <v>89617</v>
          </cell>
          <cell r="N393" t="str">
            <v>3.8.11</v>
          </cell>
          <cell r="O393" t="str">
            <v>TE, PVC, SOLDÁVEL, DN 25MM, INSTALADO EM PRUMADA DE ÁGUA - FORNECIMENTO E INSTALAÇÃO. AF_12/2014</v>
          </cell>
          <cell r="P393" t="str">
            <v>UN</v>
          </cell>
          <cell r="Q393">
            <v>10</v>
          </cell>
          <cell r="R393">
            <v>4.3</v>
          </cell>
          <cell r="S393">
            <v>5.4</v>
          </cell>
          <cell r="T393">
            <v>54</v>
          </cell>
        </row>
        <row r="394">
          <cell r="L394" t="str">
            <v>SEDUC</v>
          </cell>
          <cell r="M394" t="str">
            <v>SEDUC 14.05</v>
          </cell>
          <cell r="N394" t="str">
            <v>3.8.12</v>
          </cell>
          <cell r="O394" t="str">
            <v>CAIXA D´ÁGUA EM FIBRA DE VIDRO - INSTALADA, SEM ESTRUTURA DE SUPORTE CAP. 3.000 LITROS (Ref. ORSE 1430)</v>
          </cell>
          <cell r="P394" t="str">
            <v>UN</v>
          </cell>
          <cell r="Q394">
            <v>1</v>
          </cell>
          <cell r="R394">
            <v>1362.69</v>
          </cell>
          <cell r="S394">
            <v>1712.77</v>
          </cell>
          <cell r="T394">
            <v>1712.77</v>
          </cell>
        </row>
        <row r="395">
          <cell r="L395" t="str">
            <v>SINAPI</v>
          </cell>
          <cell r="M395">
            <v>89494</v>
          </cell>
          <cell r="N395" t="str">
            <v>3.8.13</v>
          </cell>
          <cell r="O395" t="str">
            <v>CURVA 90 GRAUS, PVC, SOLDÁVEL, DN 32MM, INSTALADO EM PRUMADA DE ÁGUA - FORNECIMENTO E INSTALAÇÃO. AF_12/2014</v>
          </cell>
          <cell r="P395" t="str">
            <v>UN</v>
          </cell>
          <cell r="Q395">
            <v>4</v>
          </cell>
          <cell r="R395">
            <v>7.71</v>
          </cell>
          <cell r="S395">
            <v>9.69</v>
          </cell>
          <cell r="T395">
            <v>38.76</v>
          </cell>
        </row>
        <row r="396">
          <cell r="L396" t="str">
            <v>SINAPI</v>
          </cell>
          <cell r="M396">
            <v>94490</v>
          </cell>
          <cell r="N396" t="str">
            <v>3.8.14</v>
          </cell>
          <cell r="O396" t="str">
            <v>REGISTRO DE ESFERA, PVC, SOLDÁVEL, DN  32 MM, INSTALADO EM RESERVAÇÃO DE ÁGUA DE EDIFICAÇÃO QUE POSSUA RESERVATÓRIO DE FIBRA/FIBROCIMENTO   FORNECIMENTO E INSTALAÇÃO. AF_06/2016</v>
          </cell>
          <cell r="P396" t="str">
            <v>UN</v>
          </cell>
          <cell r="Q396">
            <v>1</v>
          </cell>
          <cell r="R396">
            <v>39.11</v>
          </cell>
          <cell r="S396">
            <v>49.16</v>
          </cell>
          <cell r="T396">
            <v>49.16</v>
          </cell>
        </row>
        <row r="397">
          <cell r="L397" t="str">
            <v>SINAPI</v>
          </cell>
          <cell r="M397">
            <v>94709</v>
          </cell>
          <cell r="N397" t="str">
            <v>3.8.15</v>
          </cell>
          <cell r="O397" t="str">
            <v>ADAPTADOR COM FLANGES LIVRES, PVC, SOLDÁVEL, DN 32 MM X 1 , INSTALADO EM RESERVAÇÃO DE ÁGUA DE EDIFICAÇÃO QUE POSSUA RESERVATÓRIO DE FIBRA/FIBROCIMENTO   FORNECIMENTO E INSTALAÇÃO. AF_06/2016</v>
          </cell>
          <cell r="P397" t="str">
            <v>UN</v>
          </cell>
          <cell r="Q397">
            <v>1</v>
          </cell>
          <cell r="R397">
            <v>20.63</v>
          </cell>
          <cell r="S397">
            <v>25.93</v>
          </cell>
          <cell r="T397">
            <v>25.93</v>
          </cell>
        </row>
        <row r="398">
          <cell r="L398"/>
          <cell r="M398"/>
          <cell r="N398"/>
          <cell r="O398"/>
          <cell r="P398"/>
          <cell r="Q398"/>
          <cell r="R398"/>
          <cell r="S398"/>
          <cell r="T398"/>
        </row>
        <row r="399">
          <cell r="L399"/>
          <cell r="M399"/>
          <cell r="N399" t="str">
            <v>3.9</v>
          </cell>
          <cell r="O399" t="str">
            <v>INSTALAÇÕES SANITÁRIAS</v>
          </cell>
          <cell r="P399"/>
          <cell r="Q399"/>
          <cell r="R399"/>
          <cell r="S399" t="str">
            <v>*</v>
          </cell>
          <cell r="T399">
            <v>17336.53</v>
          </cell>
        </row>
        <row r="400">
          <cell r="L400"/>
          <cell r="M400"/>
          <cell r="N400"/>
          <cell r="O400"/>
          <cell r="P400"/>
          <cell r="Q400"/>
          <cell r="R400"/>
          <cell r="S400"/>
          <cell r="T400"/>
        </row>
        <row r="401">
          <cell r="L401" t="str">
            <v>SINAPI</v>
          </cell>
          <cell r="M401">
            <v>89711</v>
          </cell>
          <cell r="N401" t="str">
            <v>3.9.1</v>
          </cell>
          <cell r="O401" t="str">
            <v>TUBO PVC, SERIE NORMAL, ESGOTO PREDIAL, DN 40 MM, FORNECIDO E INSTALADO EM RAMAL DE DESCARGA OU RAMAL DE ESGOTO SANITÁRIO. AF_12/2014</v>
          </cell>
          <cell r="P401" t="str">
            <v>M</v>
          </cell>
          <cell r="Q401">
            <v>23.14</v>
          </cell>
          <cell r="R401">
            <v>12.07</v>
          </cell>
          <cell r="S401">
            <v>15.17</v>
          </cell>
          <cell r="T401">
            <v>351.03</v>
          </cell>
        </row>
        <row r="402">
          <cell r="L402" t="str">
            <v>SINAPI</v>
          </cell>
          <cell r="M402">
            <v>89712</v>
          </cell>
          <cell r="N402" t="str">
            <v>3.9.2</v>
          </cell>
          <cell r="O402" t="str">
            <v>TUBO PVC, SERIE NORMAL, ESGOTO PREDIAL, DN 50 MM, FORNECIDO E INSTALADO EM RAMAL DE DESCARGA OU RAMAL DE ESGOTO SANITÁRIO. AF_12/2014</v>
          </cell>
          <cell r="P402" t="str">
            <v>M</v>
          </cell>
          <cell r="Q402">
            <v>9.18</v>
          </cell>
          <cell r="R402">
            <v>17.989999999999998</v>
          </cell>
          <cell r="S402">
            <v>22.61</v>
          </cell>
          <cell r="T402">
            <v>207.56</v>
          </cell>
        </row>
        <row r="403">
          <cell r="L403" t="str">
            <v>SINAPI</v>
          </cell>
          <cell r="M403">
            <v>89713</v>
          </cell>
          <cell r="N403" t="str">
            <v>3.9.3</v>
          </cell>
          <cell r="O403" t="str">
            <v>TUBO PVC, SERIE NORMAL, ESGOTO PREDIAL, DN 75 MM, FORNECIDO E INSTALADO EM RAMAL DE DESCARGA OU RAMAL DE ESGOTO SANITÁRIO. AF_12/2014</v>
          </cell>
          <cell r="P403" t="str">
            <v>M</v>
          </cell>
          <cell r="Q403">
            <v>0.98</v>
          </cell>
          <cell r="R403">
            <v>27.51</v>
          </cell>
          <cell r="S403">
            <v>34.58</v>
          </cell>
          <cell r="T403">
            <v>33.89</v>
          </cell>
        </row>
        <row r="404">
          <cell r="L404" t="str">
            <v>SINAPI</v>
          </cell>
          <cell r="M404">
            <v>89714</v>
          </cell>
          <cell r="N404" t="str">
            <v>3.9.4</v>
          </cell>
          <cell r="O404" t="str">
            <v>TUBO PVC, SERIE NORMAL, ESGOTO PREDIAL, DN 100 MM, FORNECIDO E INSTALADO EM RAMAL DE DESCARGA OU RAMAL DE ESGOTO SANITÁRIO. AF_12/2014</v>
          </cell>
          <cell r="P404" t="str">
            <v>M</v>
          </cell>
          <cell r="Q404">
            <v>37.06</v>
          </cell>
          <cell r="R404">
            <v>35.450000000000003</v>
          </cell>
          <cell r="S404">
            <v>44.56</v>
          </cell>
          <cell r="T404">
            <v>1651.39</v>
          </cell>
        </row>
        <row r="405">
          <cell r="L405" t="str">
            <v>SINAPI</v>
          </cell>
          <cell r="M405" t="str">
            <v>74166/1</v>
          </cell>
          <cell r="N405" t="str">
            <v>3.9.5</v>
          </cell>
          <cell r="O405" t="str">
            <v>CAIXA DE INSPEÇÃO EM CONCRETO PRÉ-MOLDADO DN 60CM COM TAMPA H= 60CM - FORNECIMENTO E INSTALACAO</v>
          </cell>
          <cell r="P405" t="str">
            <v>UN</v>
          </cell>
          <cell r="Q405">
            <v>6</v>
          </cell>
          <cell r="R405">
            <v>194.57</v>
          </cell>
          <cell r="S405">
            <v>244.56</v>
          </cell>
          <cell r="T405">
            <v>1467.36</v>
          </cell>
        </row>
        <row r="406">
          <cell r="L406" t="str">
            <v>SINAPI</v>
          </cell>
          <cell r="M406">
            <v>89708</v>
          </cell>
          <cell r="N406" t="str">
            <v>3.9.6</v>
          </cell>
          <cell r="O406" t="str">
            <v>CAIXA SIFONADA, PVC, DN 150 X 185 X 75 MM, JUNTA ELÁSTICA, FORNECIDA E INSTALADA EM RAMAL DE DESCARGA OU EM RAMAL DE ESGOTO SANITÁRIO. AF_12/2014</v>
          </cell>
          <cell r="P406" t="str">
            <v>UN</v>
          </cell>
          <cell r="Q406">
            <v>6</v>
          </cell>
          <cell r="R406">
            <v>46.66</v>
          </cell>
          <cell r="S406">
            <v>58.65</v>
          </cell>
          <cell r="T406">
            <v>351.9</v>
          </cell>
        </row>
        <row r="407">
          <cell r="L407" t="str">
            <v>SINAPI</v>
          </cell>
          <cell r="M407">
            <v>89709</v>
          </cell>
          <cell r="N407" t="str">
            <v>3.9.7</v>
          </cell>
          <cell r="O407" t="str">
            <v>RALO SIFONADO, PVC, DN 100 X 40 MM, JUNTA SOLDÁVEL, FORNECIDO E INSTALADO EM RAMAL DE DESCARGA OU EM RAMAL DE ESGOTO SANITÁRIO. AF_12/2014</v>
          </cell>
          <cell r="P407" t="str">
            <v>UN</v>
          </cell>
          <cell r="Q407">
            <v>8</v>
          </cell>
          <cell r="R407">
            <v>7.75</v>
          </cell>
          <cell r="S407">
            <v>9.74</v>
          </cell>
          <cell r="T407">
            <v>77.92</v>
          </cell>
        </row>
        <row r="408">
          <cell r="L408" t="str">
            <v>SINAPI</v>
          </cell>
          <cell r="M408">
            <v>98067</v>
          </cell>
          <cell r="N408" t="str">
            <v>3.9.8</v>
          </cell>
          <cell r="O408" t="str">
            <v>TANQUE SÉPTICO RETANGULAR, EM ALVENARIA COM TIJOLOS CERÂMICOS MACIÇOS, DIMENSÕES INTERNAS: 1,2 X 2,4 X 1,6 M, VOLUME ÚTIL: 3456 L (PARA 13 CONTRIBUINTES). AF_05/2018</v>
          </cell>
          <cell r="P408" t="str">
            <v>UN</v>
          </cell>
          <cell r="Q408">
            <v>1</v>
          </cell>
          <cell r="R408">
            <v>4478.93</v>
          </cell>
          <cell r="S408">
            <v>5629.57</v>
          </cell>
          <cell r="T408">
            <v>5629.57</v>
          </cell>
        </row>
        <row r="409">
          <cell r="L409" t="str">
            <v>SINAPI</v>
          </cell>
          <cell r="M409">
            <v>98079</v>
          </cell>
          <cell r="N409" t="str">
            <v>3.9.9</v>
          </cell>
          <cell r="O409" t="str">
            <v>SUMIDOURO RETANGULAR, EM ALVENARIA COM TIJOLOS CERÂMICOS MACIÇOS, DIMENSÕES INTERNAS: 1,0 X 3,0 X 3,0 M, ÁREA DE INFILTRAÇÃO: 25 M² (PARA 10 CONTRIBUINTES). AF_05/2018</v>
          </cell>
          <cell r="P409" t="str">
            <v>UN</v>
          </cell>
          <cell r="Q409">
            <v>1</v>
          </cell>
          <cell r="R409">
            <v>4822.51</v>
          </cell>
          <cell r="S409">
            <v>6061.41</v>
          </cell>
          <cell r="T409">
            <v>6061.41</v>
          </cell>
        </row>
        <row r="410">
          <cell r="L410" t="str">
            <v>SINAPI</v>
          </cell>
          <cell r="M410">
            <v>89752</v>
          </cell>
          <cell r="N410" t="str">
            <v>3.9.10</v>
          </cell>
          <cell r="O410" t="str">
            <v>LUVA SIMPLES, PVC, SERIE NORMAL, ESGOTO PREDIAL, DN 40 MM, JUNTA SOLDÁVEL, FORNECIDO E INSTALADO EM RAMAL DE DESCARGA OU RAMAL DE ESGOTO SANITÁRIO. AF_12/2014</v>
          </cell>
          <cell r="P410" t="str">
            <v>UN</v>
          </cell>
          <cell r="Q410">
            <v>6</v>
          </cell>
          <cell r="R410">
            <v>4.01</v>
          </cell>
          <cell r="S410">
            <v>5.04</v>
          </cell>
          <cell r="T410">
            <v>30.24</v>
          </cell>
        </row>
        <row r="411">
          <cell r="L411" t="str">
            <v>SINAPI</v>
          </cell>
          <cell r="M411">
            <v>89753</v>
          </cell>
          <cell r="N411" t="str">
            <v>3.9.11</v>
          </cell>
          <cell r="O411" t="str">
            <v>LUVA SIMPLES, PVC, SERIE NORMAL, ESGOTO PREDIAL, DN 50 MM, JUNTA ELÁSTICA, FORNECIDO E INSTALADO EM RAMAL DE DESCARGA OU RAMAL DE ESGOTO SANITÁRIO. AF_12/2014</v>
          </cell>
          <cell r="P411" t="str">
            <v>UN</v>
          </cell>
          <cell r="Q411">
            <v>2</v>
          </cell>
          <cell r="R411">
            <v>5.8</v>
          </cell>
          <cell r="S411">
            <v>7.29</v>
          </cell>
          <cell r="T411">
            <v>14.58</v>
          </cell>
        </row>
        <row r="412">
          <cell r="L412" t="str">
            <v>SINAPI</v>
          </cell>
          <cell r="M412">
            <v>89778</v>
          </cell>
          <cell r="N412" t="str">
            <v>3.9.12</v>
          </cell>
          <cell r="O412" t="str">
            <v>LUVA SIMPLES, PVC, SERIE NORMAL, ESGOTO PREDIAL, DN 100 MM, JUNTA ELÁSTICA, FORNECIDO E INSTALADO EM RAMAL DE DESCARGA OU RAMAL DE ESGOTO SANITÁRIO. AF_12/2014</v>
          </cell>
          <cell r="P412" t="str">
            <v>UN</v>
          </cell>
          <cell r="Q412">
            <v>8</v>
          </cell>
          <cell r="R412">
            <v>11.99</v>
          </cell>
          <cell r="S412">
            <v>15.07</v>
          </cell>
          <cell r="T412">
            <v>120.56</v>
          </cell>
        </row>
        <row r="413">
          <cell r="L413" t="str">
            <v>SINAPI</v>
          </cell>
          <cell r="M413">
            <v>89709</v>
          </cell>
          <cell r="N413" t="str">
            <v>3.9.13</v>
          </cell>
          <cell r="O413" t="str">
            <v>RALO SIFONADO, PVC, DN 100 X 40 MM, JUNTA SOLDÁVEL, FORNECIDO E INSTALADO EM RAMAL DE DESCARGA OU EM RAMAL DE ESGOTO SANITÁRIO. AF_12/2014</v>
          </cell>
          <cell r="P413" t="str">
            <v>UN</v>
          </cell>
          <cell r="Q413">
            <v>8</v>
          </cell>
          <cell r="R413">
            <v>7.75</v>
          </cell>
          <cell r="S413">
            <v>9.74</v>
          </cell>
          <cell r="T413">
            <v>77.92</v>
          </cell>
        </row>
        <row r="414">
          <cell r="L414" t="str">
            <v>SINAPI</v>
          </cell>
          <cell r="M414">
            <v>86881</v>
          </cell>
          <cell r="N414" t="str">
            <v>3.9.14</v>
          </cell>
          <cell r="O414" t="str">
            <v>SIFÃO DO TIPO GARRAFA EM METAL CROMADO 1 X 1.1/2 - FORNECIMENTO E INSTALAÇÃO. AF_01/2020</v>
          </cell>
          <cell r="P414" t="str">
            <v>UN</v>
          </cell>
          <cell r="Q414">
            <v>8</v>
          </cell>
          <cell r="R414">
            <v>125.43</v>
          </cell>
          <cell r="S414">
            <v>157.65</v>
          </cell>
          <cell r="T414">
            <v>1261.2</v>
          </cell>
        </row>
        <row r="415">
          <cell r="L415"/>
          <cell r="M415"/>
          <cell r="N415"/>
          <cell r="O415"/>
          <cell r="P415"/>
          <cell r="Q415"/>
          <cell r="R415"/>
          <cell r="S415"/>
          <cell r="T415"/>
        </row>
        <row r="416">
          <cell r="L416"/>
          <cell r="M416"/>
          <cell r="N416" t="str">
            <v>3.10</v>
          </cell>
          <cell r="O416" t="str">
            <v>INSTALAÇÕES ELÉTRICAS</v>
          </cell>
          <cell r="P416"/>
          <cell r="Q416"/>
          <cell r="R416"/>
          <cell r="S416" t="str">
            <v>*</v>
          </cell>
          <cell r="T416">
            <v>13674.37</v>
          </cell>
        </row>
        <row r="417">
          <cell r="L417"/>
          <cell r="M417"/>
          <cell r="N417"/>
          <cell r="O417"/>
          <cell r="P417"/>
          <cell r="Q417"/>
          <cell r="R417"/>
          <cell r="S417"/>
          <cell r="T417"/>
        </row>
        <row r="418">
          <cell r="L418" t="str">
            <v>SINAPI</v>
          </cell>
          <cell r="M418">
            <v>97887</v>
          </cell>
          <cell r="N418" t="str">
            <v>3.10.1</v>
          </cell>
          <cell r="O418" t="str">
            <v>CAIXA ENTERRADA ELÉTRICA RETANGULAR, EM ALVENARIA COM TIJOLOS CERÂMICOS MACIÇOS, FUNDO COM BRITA, DIMENSÕES INTERNAS: 0,4X0,4X0,4 M. AF_05/2018</v>
          </cell>
          <cell r="P418" t="str">
            <v>UN</v>
          </cell>
          <cell r="Q418">
            <v>2</v>
          </cell>
          <cell r="R418">
            <v>173.46</v>
          </cell>
          <cell r="S418">
            <v>218.02</v>
          </cell>
          <cell r="T418">
            <v>436.04</v>
          </cell>
        </row>
        <row r="419">
          <cell r="L419" t="str">
            <v>SINAPI</v>
          </cell>
          <cell r="M419">
            <v>92866</v>
          </cell>
          <cell r="N419" t="str">
            <v>3.10.2</v>
          </cell>
          <cell r="O419" t="str">
            <v>CAIXA SEXTAVADA 3" X 3", METÁLICA, INSTALADA EM LAJE - FORNECIMENTO E INSTALAÇÃO. AF_12/2015</v>
          </cell>
          <cell r="P419" t="str">
            <v>UN</v>
          </cell>
          <cell r="Q419">
            <v>9</v>
          </cell>
          <cell r="R419">
            <v>5.08</v>
          </cell>
          <cell r="S419">
            <v>6.39</v>
          </cell>
          <cell r="T419">
            <v>57.51</v>
          </cell>
        </row>
        <row r="420">
          <cell r="L420" t="str">
            <v>SINAPI</v>
          </cell>
          <cell r="M420">
            <v>91890</v>
          </cell>
          <cell r="N420" t="str">
            <v>3.10.3</v>
          </cell>
          <cell r="O420" t="str">
            <v>CURVA 90 GRAUS PARA ELETRODUTO, PVC, ROSCÁVEL, DN 25 MM (3/4"), PARA CIRCUITOS TERMINAIS, INSTALADA EM FORRO - FORNECIMENTO E INSTALAÇÃO. AF_12/2015</v>
          </cell>
          <cell r="P420" t="str">
            <v>UN</v>
          </cell>
          <cell r="Q420">
            <v>13</v>
          </cell>
          <cell r="R420">
            <v>6.78</v>
          </cell>
          <cell r="S420">
            <v>8.52</v>
          </cell>
          <cell r="T420">
            <v>110.76</v>
          </cell>
        </row>
        <row r="421">
          <cell r="L421" t="str">
            <v>SINAPI</v>
          </cell>
          <cell r="M421">
            <v>93654</v>
          </cell>
          <cell r="N421" t="str">
            <v>3.10.4</v>
          </cell>
          <cell r="O421" t="str">
            <v>DISJUNTOR MONOPOLAR TIPO DIN, CORRENTE NOMINAL DE 16A - FORNECIMENTO E INSTALAÇÃO. AF_04/2016</v>
          </cell>
          <cell r="P421" t="str">
            <v>UN</v>
          </cell>
          <cell r="Q421">
            <v>7</v>
          </cell>
          <cell r="R421">
            <v>9.98</v>
          </cell>
          <cell r="S421">
            <v>12.54</v>
          </cell>
          <cell r="T421">
            <v>87.78</v>
          </cell>
        </row>
        <row r="422">
          <cell r="L422" t="str">
            <v>SINAPI</v>
          </cell>
          <cell r="M422">
            <v>93671</v>
          </cell>
          <cell r="N422" t="str">
            <v>3.10.5</v>
          </cell>
          <cell r="O422" t="str">
            <v>DISJUNTOR TRIPOLAR TIPO DIN, CORRENTE NOMINAL DE 32A - FORNECIMENTO E INSTALAÇÃO. AF_04/2016</v>
          </cell>
          <cell r="P422" t="str">
            <v>UN</v>
          </cell>
          <cell r="Q422">
            <v>2</v>
          </cell>
          <cell r="R422">
            <v>66.099999999999994</v>
          </cell>
          <cell r="S422">
            <v>83.08</v>
          </cell>
          <cell r="T422">
            <v>166.16</v>
          </cell>
        </row>
        <row r="423">
          <cell r="L423" t="str">
            <v>SINAPI</v>
          </cell>
          <cell r="M423">
            <v>91863</v>
          </cell>
          <cell r="N423" t="str">
            <v>3.10.6</v>
          </cell>
          <cell r="O423" t="str">
            <v>ELETRODUTO RÍGIDO ROSCÁVEL, PVC, DN 25 MM (3/4"), PARA CIRCUITOS TERMINAIS, INSTALADO EM FORRO - FORNECIMENTO E INSTALAÇÃO. AF_12/2015</v>
          </cell>
          <cell r="P423" t="str">
            <v>M</v>
          </cell>
          <cell r="Q423">
            <v>212.83</v>
          </cell>
          <cell r="R423">
            <v>7.35</v>
          </cell>
          <cell r="S423">
            <v>9.24</v>
          </cell>
          <cell r="T423">
            <v>1966.55</v>
          </cell>
        </row>
        <row r="424">
          <cell r="L424" t="str">
            <v>SINAPI</v>
          </cell>
          <cell r="M424">
            <v>91926</v>
          </cell>
          <cell r="N424" t="str">
            <v>3.10.7</v>
          </cell>
          <cell r="O424" t="str">
            <v>CABO DE COBRE FLEXÍVEL ISOLADO, 2,5 MM², ANTI-CHAMA 450/750 V, PARA CIRCUITOS TERMINAIS - FORNECIMENTO E INSTALAÇÃO. AF_12/2015</v>
          </cell>
          <cell r="P424" t="str">
            <v>M</v>
          </cell>
          <cell r="Q424">
            <v>822.41</v>
          </cell>
          <cell r="R424">
            <v>2.56</v>
          </cell>
          <cell r="S424">
            <v>3.22</v>
          </cell>
          <cell r="T424">
            <v>2648.16</v>
          </cell>
        </row>
        <row r="425">
          <cell r="L425" t="str">
            <v>SINAPI</v>
          </cell>
          <cell r="M425">
            <v>91930</v>
          </cell>
          <cell r="N425" t="str">
            <v>3.10.8</v>
          </cell>
          <cell r="O425" t="str">
            <v>CABO DE COBRE FLEXÍVEL ISOLADO, 6 MM², ANTI-CHAMA 450/750 V, PARA CIRCUITOS TERMINAIS - FORNECIMENTO E INSTALAÇÃO. AF_12/2015</v>
          </cell>
          <cell r="P425" t="str">
            <v>M</v>
          </cell>
          <cell r="Q425">
            <v>323.83999999999997</v>
          </cell>
          <cell r="R425">
            <v>5.68</v>
          </cell>
          <cell r="S425">
            <v>7.14</v>
          </cell>
          <cell r="T425">
            <v>2312.2199999999998</v>
          </cell>
        </row>
        <row r="426">
          <cell r="L426" t="str">
            <v>SINAPI</v>
          </cell>
          <cell r="M426">
            <v>97584</v>
          </cell>
          <cell r="N426" t="str">
            <v>3.10.9</v>
          </cell>
          <cell r="O426" t="str">
            <v>LUMINÁRIA TIPO CALHA, DE SOBREPOR, COM 1 LÂMPADA TUBULAR FLUORESCENTE DE 36 W, COM REATOR DE PARTIDA RÁPIDA - FORNECIMENTO E INSTALAÇÃO. AF_02/2020</v>
          </cell>
          <cell r="P426" t="str">
            <v>UN</v>
          </cell>
          <cell r="Q426">
            <v>6</v>
          </cell>
          <cell r="R426">
            <v>64.81</v>
          </cell>
          <cell r="S426">
            <v>81.459999999999994</v>
          </cell>
          <cell r="T426">
            <v>488.76</v>
          </cell>
        </row>
        <row r="427">
          <cell r="L427" t="str">
            <v>SINAPI</v>
          </cell>
          <cell r="M427">
            <v>97585</v>
          </cell>
          <cell r="N427" t="str">
            <v>3.10.10</v>
          </cell>
          <cell r="O427" t="str">
            <v>LUMINÁRIA TIPO CALHA, DE SOBREPOR, COM 2 LÂMPADAS TUBULARES FLUORESCENTES DE 18 W, COM REATOR DE PARTIDA RÁPIDA - FORNECIMENTO E INSTALAÇÃO. AF_02/2020</v>
          </cell>
          <cell r="P427" t="str">
            <v>UN</v>
          </cell>
          <cell r="Q427">
            <v>4</v>
          </cell>
          <cell r="R427">
            <v>62.49</v>
          </cell>
          <cell r="S427">
            <v>78.540000000000006</v>
          </cell>
          <cell r="T427">
            <v>314.16000000000003</v>
          </cell>
        </row>
        <row r="428">
          <cell r="L428" t="str">
            <v>SINAPI</v>
          </cell>
          <cell r="M428">
            <v>91959</v>
          </cell>
          <cell r="N428" t="str">
            <v>3.10.11</v>
          </cell>
          <cell r="O428" t="str">
            <v>INTERRUPTOR SIMPLES (2 MÓDULOS), 10A/250V, INCLUINDO SUPORTE E PLACA - FORNECIMENTO E INSTALAÇÃO. AF_12/2015</v>
          </cell>
          <cell r="P428" t="str">
            <v>UN</v>
          </cell>
          <cell r="Q428">
            <v>2</v>
          </cell>
          <cell r="R428">
            <v>31.62</v>
          </cell>
          <cell r="S428">
            <v>39.74</v>
          </cell>
          <cell r="T428">
            <v>79.48</v>
          </cell>
        </row>
        <row r="429">
          <cell r="L429" t="str">
            <v>SINAPI</v>
          </cell>
          <cell r="M429">
            <v>91953</v>
          </cell>
          <cell r="N429" t="str">
            <v>3.10.12</v>
          </cell>
          <cell r="O429" t="str">
            <v>INTERRUPTOR SIMPLES (1 MÓDULO), 10A/250V, INCLUINDO SUPORTE E PLACA - FORNECIMENTO E INSTALAÇÃO. AF_12/2015</v>
          </cell>
          <cell r="P429" t="str">
            <v>UN</v>
          </cell>
          <cell r="Q429">
            <v>3</v>
          </cell>
          <cell r="R429">
            <v>19.91</v>
          </cell>
          <cell r="S429">
            <v>25.02</v>
          </cell>
          <cell r="T429">
            <v>75.06</v>
          </cell>
        </row>
        <row r="430">
          <cell r="L430" t="str">
            <v>SINAPI</v>
          </cell>
          <cell r="M430">
            <v>91875</v>
          </cell>
          <cell r="N430" t="str">
            <v>3.10.13</v>
          </cell>
          <cell r="O430" t="str">
            <v>LUVA PARA ELETRODUTO, PVC, ROSCÁVEL, DN 25 MM (3/4"), PARA CIRCUITOS TERMINAIS, INSTALADA EM FORRO - FORNECIMENTO E INSTALAÇÃO. AF_12/2015</v>
          </cell>
          <cell r="P430" t="str">
            <v>UN</v>
          </cell>
          <cell r="Q430">
            <v>26</v>
          </cell>
          <cell r="R430">
            <v>4.07</v>
          </cell>
          <cell r="S430">
            <v>5.12</v>
          </cell>
          <cell r="T430">
            <v>133.12</v>
          </cell>
        </row>
        <row r="431">
          <cell r="L431" t="str">
            <v>SINAPI</v>
          </cell>
          <cell r="M431">
            <v>97584</v>
          </cell>
          <cell r="N431" t="str">
            <v>3.10.14</v>
          </cell>
          <cell r="O431" t="str">
            <v>LUMINÁRIA TIPO CALHA, DE SOBREPOR, COM 1 LÂMPADA TUBULAR FLUORESCENTE DE 36 W, COM REATOR DE PARTIDA RÁPIDA - FORNECIMENTO E INSTALAÇÃO. AF_02/2020</v>
          </cell>
          <cell r="P431" t="str">
            <v>UN</v>
          </cell>
          <cell r="Q431">
            <v>1</v>
          </cell>
          <cell r="R431">
            <v>64.81</v>
          </cell>
          <cell r="S431">
            <v>81.459999999999994</v>
          </cell>
          <cell r="T431">
            <v>81.459999999999994</v>
          </cell>
        </row>
        <row r="432">
          <cell r="L432" t="str">
            <v>SINAPI</v>
          </cell>
          <cell r="M432">
            <v>97600</v>
          </cell>
          <cell r="N432" t="str">
            <v>3.10.15</v>
          </cell>
          <cell r="O432" t="str">
            <v>REFLETOR EM ALUMÍNIO, DE SUPORTE E ALÇA, COM 1 LÂMPADA VAPOR DE MERCÚRIO DE 125 W, COM REATOR ALTO FATOR DE POTÊNCIA - FORNECIMENTO E INSTALAÇÃO. AF_02/2020</v>
          </cell>
          <cell r="P432" t="str">
            <v>UN</v>
          </cell>
          <cell r="Q432">
            <v>15</v>
          </cell>
          <cell r="R432">
            <v>205.72</v>
          </cell>
          <cell r="S432">
            <v>258.57</v>
          </cell>
          <cell r="T432">
            <v>3878.55</v>
          </cell>
        </row>
        <row r="433">
          <cell r="L433" t="str">
            <v>SINAPI</v>
          </cell>
          <cell r="M433">
            <v>97595</v>
          </cell>
          <cell r="N433" t="str">
            <v>3.10.16</v>
          </cell>
          <cell r="O433" t="str">
            <v>SENSOR DE PRESENÇA COM FOTOCÉLULA, FIXAÇÃO EM PAREDE - FORNECIMENTO E INSTALAÇÃO. AF_02/2020</v>
          </cell>
          <cell r="P433" t="str">
            <v>UN</v>
          </cell>
          <cell r="Q433">
            <v>1</v>
          </cell>
          <cell r="R433">
            <v>55.79</v>
          </cell>
          <cell r="S433">
            <v>70.12</v>
          </cell>
          <cell r="T433">
            <v>70.12</v>
          </cell>
        </row>
        <row r="434">
          <cell r="L434" t="str">
            <v>SINAPI</v>
          </cell>
          <cell r="M434">
            <v>92000</v>
          </cell>
          <cell r="N434" t="str">
            <v>3.10.17</v>
          </cell>
          <cell r="O434" t="str">
            <v>TOMADA BAIXA DE EMBUTIR (1 MÓDULO), 2P+T 10 A, INCLUINDO SUPORTE E PLACA - FORNECIMENTO E INSTALAÇÃO. AF_12/2015</v>
          </cell>
          <cell r="P434" t="str">
            <v>UN</v>
          </cell>
          <cell r="Q434">
            <v>3</v>
          </cell>
          <cell r="R434">
            <v>21.14</v>
          </cell>
          <cell r="S434">
            <v>26.57</v>
          </cell>
          <cell r="T434">
            <v>79.709999999999994</v>
          </cell>
        </row>
        <row r="435">
          <cell r="L435" t="str">
            <v>SINAPI</v>
          </cell>
          <cell r="M435">
            <v>90447</v>
          </cell>
          <cell r="N435" t="str">
            <v>3.10.18</v>
          </cell>
          <cell r="O435" t="str">
            <v>RASGO EM ALVENARIA PARA ELETRODUTOS COM DIAMETROS MENORES OU IGUAIS A 40 MM. AF_05/2015</v>
          </cell>
          <cell r="P435" t="str">
            <v>M</v>
          </cell>
          <cell r="Q435">
            <v>20</v>
          </cell>
          <cell r="R435">
            <v>4.12</v>
          </cell>
          <cell r="S435">
            <v>5.18</v>
          </cell>
          <cell r="T435">
            <v>103.6</v>
          </cell>
        </row>
        <row r="436">
          <cell r="L436" t="str">
            <v>SINAPI</v>
          </cell>
          <cell r="M436">
            <v>90466</v>
          </cell>
          <cell r="N436" t="str">
            <v>3.10.19</v>
          </cell>
          <cell r="O436" t="str">
            <v>CHUMBAMENTO LINEAR EM ALVENARIA PARA RAMAIS/DISTRIBUIÇÃO COM DIÂMETROS MENORES OU IGUAIS A 40 MM. AF_05/2015</v>
          </cell>
          <cell r="P436" t="str">
            <v>M</v>
          </cell>
          <cell r="Q436">
            <v>20</v>
          </cell>
          <cell r="R436">
            <v>8.36</v>
          </cell>
          <cell r="S436">
            <v>10.51</v>
          </cell>
          <cell r="T436">
            <v>210.2</v>
          </cell>
        </row>
        <row r="437">
          <cell r="L437" t="str">
            <v>SINAPI</v>
          </cell>
          <cell r="M437">
            <v>90456</v>
          </cell>
          <cell r="N437" t="str">
            <v>3.10.20</v>
          </cell>
          <cell r="O437" t="str">
            <v>QUEBRA EM ALVENARIA PARA INSTALAÇÃO DE CAIXA DE TOMADA (4X4 OU 4X2). AF_05/2015</v>
          </cell>
          <cell r="P437" t="str">
            <v>UN</v>
          </cell>
          <cell r="Q437">
            <v>9</v>
          </cell>
          <cell r="R437">
            <v>2.65</v>
          </cell>
          <cell r="S437">
            <v>3.33</v>
          </cell>
          <cell r="T437">
            <v>29.97</v>
          </cell>
        </row>
        <row r="438">
          <cell r="L438" t="str">
            <v>SINAPI</v>
          </cell>
          <cell r="M438">
            <v>90457</v>
          </cell>
          <cell r="N438" t="str">
            <v>3.10.21</v>
          </cell>
          <cell r="O438" t="str">
            <v>QUEBRA EM ALVENARIA PARA INSTALAÇÃO DE QUADRO DISTRIBUIÇÃO PEQUENO (19X25 CM). AF_05/2015</v>
          </cell>
          <cell r="P438" t="str">
            <v>UN</v>
          </cell>
          <cell r="Q438">
            <v>1</v>
          </cell>
          <cell r="R438">
            <v>6.05</v>
          </cell>
          <cell r="S438">
            <v>7.6</v>
          </cell>
          <cell r="T438">
            <v>7.6</v>
          </cell>
        </row>
        <row r="439">
          <cell r="L439" t="str">
            <v>SINAPI</v>
          </cell>
          <cell r="M439">
            <v>90445</v>
          </cell>
          <cell r="N439" t="str">
            <v>3.10.22</v>
          </cell>
          <cell r="O439" t="str">
            <v>RASGO EM CONTRAPISO PARA RAMAIS/ DISTRIBUIÇÃO COM DIÂMETROS MAIORES QUE 40 MM E MENORES OU IGUAIS A 75 MM. AF_05/2015</v>
          </cell>
          <cell r="P439" t="str">
            <v>M</v>
          </cell>
          <cell r="Q439">
            <v>10</v>
          </cell>
          <cell r="R439">
            <v>20.86</v>
          </cell>
          <cell r="S439">
            <v>26.22</v>
          </cell>
          <cell r="T439">
            <v>262.2</v>
          </cell>
        </row>
        <row r="440">
          <cell r="L440" t="str">
            <v>SINAPI</v>
          </cell>
          <cell r="M440">
            <v>90469</v>
          </cell>
          <cell r="N440" t="str">
            <v>3.10.23</v>
          </cell>
          <cell r="O440" t="str">
            <v>CHUMBAMENTO LINEAR EM CONTRAPISO PARA RAMAIS/DISTRIBUIÇÃO COM DIÂMETROS MAIORES QUE 40 MM E MENORES OU IGUAIS A 75 MM. AF_05/2015</v>
          </cell>
          <cell r="P440" t="str">
            <v>M</v>
          </cell>
          <cell r="Q440">
            <v>10</v>
          </cell>
          <cell r="R440">
            <v>5.98</v>
          </cell>
          <cell r="S440">
            <v>7.52</v>
          </cell>
          <cell r="T440">
            <v>75.2</v>
          </cell>
        </row>
        <row r="441">
          <cell r="L441"/>
          <cell r="M441"/>
          <cell r="N441"/>
          <cell r="O441"/>
          <cell r="P441"/>
          <cell r="Q441"/>
          <cell r="R441"/>
          <cell r="S441"/>
          <cell r="T441"/>
        </row>
        <row r="442">
          <cell r="L442"/>
          <cell r="M442"/>
          <cell r="N442" t="str">
            <v>3.11</v>
          </cell>
          <cell r="O442" t="str">
            <v>LOUÇAS E ACESSÓRIOS</v>
          </cell>
          <cell r="P442"/>
          <cell r="Q442"/>
          <cell r="R442"/>
          <cell r="S442" t="str">
            <v>*</v>
          </cell>
          <cell r="T442">
            <v>6616.06</v>
          </cell>
        </row>
        <row r="443">
          <cell r="L443"/>
          <cell r="M443"/>
          <cell r="N443"/>
          <cell r="O443"/>
          <cell r="P443"/>
          <cell r="Q443"/>
          <cell r="R443"/>
          <cell r="S443"/>
          <cell r="T443"/>
        </row>
        <row r="444">
          <cell r="L444" t="str">
            <v>SINAPI</v>
          </cell>
          <cell r="M444">
            <v>95544</v>
          </cell>
          <cell r="N444" t="str">
            <v>3.11.1</v>
          </cell>
          <cell r="O444" t="str">
            <v>PAPELEIRA DE PAREDE EM METAL CROMADO SEM TAMPA, INCLUSO FIXAÇÃO. AF_01/2020</v>
          </cell>
          <cell r="P444" t="str">
            <v>UN</v>
          </cell>
          <cell r="Q444">
            <v>5</v>
          </cell>
          <cell r="R444">
            <v>47.42</v>
          </cell>
          <cell r="S444">
            <v>59.6</v>
          </cell>
          <cell r="T444">
            <v>298</v>
          </cell>
        </row>
        <row r="445">
          <cell r="L445" t="str">
            <v>SINAPI</v>
          </cell>
          <cell r="M445">
            <v>86915</v>
          </cell>
          <cell r="N445" t="str">
            <v>3.11.2</v>
          </cell>
          <cell r="O445" t="str">
            <v>TORNEIRA CROMADA DE MESA, 1/2 OU 3/4, PARA LAVATÓRIO, PADRÃO MÉDIO - FORNECIMENTO E INSTALAÇÃO. AF_01/2020</v>
          </cell>
          <cell r="P445" t="str">
            <v>UN</v>
          </cell>
          <cell r="Q445">
            <v>8</v>
          </cell>
          <cell r="R445">
            <v>86.32</v>
          </cell>
          <cell r="S445">
            <v>108.5</v>
          </cell>
          <cell r="T445">
            <v>868</v>
          </cell>
        </row>
        <row r="446">
          <cell r="L446" t="str">
            <v>SEDUC</v>
          </cell>
          <cell r="M446" t="str">
            <v>SEDUC 20.07</v>
          </cell>
          <cell r="N446" t="str">
            <v>3.11.3</v>
          </cell>
          <cell r="O446" t="str">
            <v>TOALHEIRO PLÁSTICO TIPO DISPENSER PARA PAPEL TOALHA INTERFOLHADO (Ref. C1996)</v>
          </cell>
          <cell r="P446" t="str">
            <v>UN</v>
          </cell>
          <cell r="Q446">
            <v>6</v>
          </cell>
          <cell r="R446">
            <v>44.66</v>
          </cell>
          <cell r="S446">
            <v>56.13</v>
          </cell>
          <cell r="T446">
            <v>336.78</v>
          </cell>
        </row>
        <row r="447">
          <cell r="L447" t="str">
            <v>SINAPI</v>
          </cell>
          <cell r="M447">
            <v>86901</v>
          </cell>
          <cell r="N447" t="str">
            <v>3.11.4</v>
          </cell>
          <cell r="O447" t="str">
            <v>CUBA DE EMBUTIR OVAL EM LOUÇA BRANCA, 35 X 50CM OU EQUIVALENTE - FORNECIMENTO E INSTALAÇÃO. AF_01/2020</v>
          </cell>
          <cell r="P447" t="str">
            <v>UN</v>
          </cell>
          <cell r="Q447">
            <v>6</v>
          </cell>
          <cell r="R447">
            <v>107.4</v>
          </cell>
          <cell r="S447">
            <v>134.99</v>
          </cell>
          <cell r="T447">
            <v>809.94</v>
          </cell>
        </row>
        <row r="448">
          <cell r="L448" t="str">
            <v>SEDUC</v>
          </cell>
          <cell r="M448" t="str">
            <v>SEDUC 20.12</v>
          </cell>
          <cell r="N448" t="str">
            <v>3.11.5</v>
          </cell>
          <cell r="O448" t="str">
            <v>LAVATÓRIO LOUÇA DE CANTO SEM COLUNA, COM SIFÃO CROMADO, VÁLVULA CROMADA E ENGATE CROMADO (Ref. ORSE 07350)</v>
          </cell>
          <cell r="P448" t="str">
            <v>UN</v>
          </cell>
          <cell r="Q448">
            <v>2</v>
          </cell>
          <cell r="R448">
            <v>321.89999999999998</v>
          </cell>
          <cell r="S448">
            <v>404.6</v>
          </cell>
          <cell r="T448">
            <v>809.2</v>
          </cell>
        </row>
        <row r="449">
          <cell r="L449" t="str">
            <v>SEDUC</v>
          </cell>
          <cell r="M449" t="str">
            <v>SEDUC 20.08</v>
          </cell>
          <cell r="N449" t="str">
            <v>3.11.6</v>
          </cell>
          <cell r="O449" t="str">
            <v>CHUVEIRO PLÁSTICO (INSTALADO) (Ref. Seinfra 24.1 C0797)</v>
          </cell>
          <cell r="P449" t="str">
            <v>UN</v>
          </cell>
          <cell r="Q449">
            <v>8</v>
          </cell>
          <cell r="R449">
            <v>10.73</v>
          </cell>
          <cell r="S449">
            <v>13.49</v>
          </cell>
          <cell r="T449">
            <v>107.92</v>
          </cell>
        </row>
        <row r="450">
          <cell r="L450" t="str">
            <v>SINAPI</v>
          </cell>
          <cell r="M450">
            <v>95470</v>
          </cell>
          <cell r="N450" t="str">
            <v>3.11.7</v>
          </cell>
          <cell r="O450" t="str">
            <v>VASO SANITARIO SIFONADO CONVENCIONAL COM LOUÇA BRANCA, INCLUSO CONJUNTO DE LIGAÇÃO PARA BACIA SANITÁRIA AJUSTÁVEL - FORNECIMENTO E INSTALAÇÃO. AF_10/2016</v>
          </cell>
          <cell r="P450" t="str">
            <v>UN</v>
          </cell>
          <cell r="Q450">
            <v>3</v>
          </cell>
          <cell r="R450">
            <v>164.9</v>
          </cell>
          <cell r="S450">
            <v>207.26</v>
          </cell>
          <cell r="T450">
            <v>621.78</v>
          </cell>
        </row>
        <row r="451">
          <cell r="L451" t="str">
            <v>SINAPI</v>
          </cell>
          <cell r="M451">
            <v>100858</v>
          </cell>
          <cell r="N451" t="str">
            <v>3.11.8</v>
          </cell>
          <cell r="O451" t="str">
            <v>MICTÓRIO SIFONADO LOUÇA BRANCA  PADRÃO MÉDIO  FORNECIMENTO E INSTALAÇÃO. AF_01/2020</v>
          </cell>
          <cell r="P451" t="str">
            <v>UN</v>
          </cell>
          <cell r="Q451">
            <v>1</v>
          </cell>
          <cell r="R451">
            <v>506.18</v>
          </cell>
          <cell r="S451">
            <v>636.22</v>
          </cell>
          <cell r="T451">
            <v>636.22</v>
          </cell>
        </row>
        <row r="452">
          <cell r="L452" t="str">
            <v>SINAPI</v>
          </cell>
          <cell r="M452">
            <v>95545</v>
          </cell>
          <cell r="N452" t="str">
            <v>3.11.9</v>
          </cell>
          <cell r="O452" t="str">
            <v>SABONETEIRA DE PAREDE EM METAL CROMADO, INCLUSO FIXAÇÃO. AF_01/2020</v>
          </cell>
          <cell r="P452" t="str">
            <v>UN</v>
          </cell>
          <cell r="Q452">
            <v>6</v>
          </cell>
          <cell r="R452">
            <v>46.39</v>
          </cell>
          <cell r="S452">
            <v>58.31</v>
          </cell>
          <cell r="T452">
            <v>349.86</v>
          </cell>
        </row>
        <row r="453">
          <cell r="L453" t="str">
            <v>SINAPI</v>
          </cell>
          <cell r="M453">
            <v>95471</v>
          </cell>
          <cell r="N453" t="str">
            <v>3.11.10</v>
          </cell>
          <cell r="O453" t="str">
            <v>VASO SANITARIO SIFONADO CONVENCIONAL PARA PCD SEM FURO FRONTAL COM  LOUÇA BRANCA SEM ASSENTO -  FORNECIMENTO E INSTALAÇÃO. AF_01/2020</v>
          </cell>
          <cell r="P453" t="str">
            <v>UN</v>
          </cell>
          <cell r="Q453">
            <v>2</v>
          </cell>
          <cell r="R453">
            <v>616.12</v>
          </cell>
          <cell r="S453">
            <v>774.4</v>
          </cell>
          <cell r="T453">
            <v>1548.8</v>
          </cell>
        </row>
        <row r="454">
          <cell r="L454" t="str">
            <v>SINAPI</v>
          </cell>
          <cell r="M454">
            <v>86884</v>
          </cell>
          <cell r="N454" t="str">
            <v>3.11.11</v>
          </cell>
          <cell r="O454" t="str">
            <v>ENGATE FLEXÍVEL EM PLÁSTICO BRANCO, 1/2 X 30CM - FORNECIMENTO E INSTALAÇÃO. AF_01/2020</v>
          </cell>
          <cell r="P454" t="str">
            <v>UN</v>
          </cell>
          <cell r="Q454">
            <v>6</v>
          </cell>
          <cell r="R454">
            <v>6.65</v>
          </cell>
          <cell r="S454">
            <v>8.36</v>
          </cell>
          <cell r="T454">
            <v>50.16</v>
          </cell>
        </row>
        <row r="455">
          <cell r="L455" t="str">
            <v>SINAPI</v>
          </cell>
          <cell r="M455">
            <v>100849</v>
          </cell>
          <cell r="N455" t="str">
            <v>3.11.12</v>
          </cell>
          <cell r="O455" t="str">
            <v>ASSENTO SANITÁRIO CONVENCIONAL - FORNECIMENTO E INSTALACAO. AF_01/2020</v>
          </cell>
          <cell r="P455" t="str">
            <v>UN</v>
          </cell>
          <cell r="Q455">
            <v>5</v>
          </cell>
          <cell r="R455">
            <v>28.55</v>
          </cell>
          <cell r="S455">
            <v>35.880000000000003</v>
          </cell>
          <cell r="T455">
            <v>179.4</v>
          </cell>
        </row>
        <row r="456">
          <cell r="L456"/>
          <cell r="M456"/>
          <cell r="N456"/>
          <cell r="O456"/>
          <cell r="P456"/>
          <cell r="Q456"/>
          <cell r="R456"/>
          <cell r="S456"/>
          <cell r="T456"/>
        </row>
        <row r="457">
          <cell r="L457"/>
          <cell r="M457"/>
          <cell r="N457" t="str">
            <v>3.12</v>
          </cell>
          <cell r="O457" t="str">
            <v>BANCADAS E DIVISÓRIAS</v>
          </cell>
          <cell r="P457"/>
          <cell r="Q457"/>
          <cell r="R457"/>
          <cell r="S457" t="str">
            <v>*</v>
          </cell>
          <cell r="T457">
            <v>1288.02</v>
          </cell>
        </row>
        <row r="458">
          <cell r="L458"/>
          <cell r="M458"/>
          <cell r="N458"/>
          <cell r="O458"/>
          <cell r="P458"/>
          <cell r="Q458"/>
          <cell r="R458"/>
          <cell r="S458"/>
          <cell r="T458"/>
        </row>
        <row r="459">
          <cell r="L459" t="str">
            <v>SEDUC</v>
          </cell>
          <cell r="M459" t="str">
            <v>SEDUC 19.01</v>
          </cell>
          <cell r="N459" t="str">
            <v>3.12.1</v>
          </cell>
          <cell r="O459" t="str">
            <v>BANCADA DE GRANITO CINZA, E = 2 CM (Ref. SEINFRA C4068)</v>
          </cell>
          <cell r="P459" t="str">
            <v>M²</v>
          </cell>
          <cell r="Q459">
            <v>2.4</v>
          </cell>
          <cell r="R459">
            <v>236.06</v>
          </cell>
          <cell r="S459">
            <v>296.7</v>
          </cell>
          <cell r="T459">
            <v>712.08</v>
          </cell>
        </row>
        <row r="460">
          <cell r="L460" t="str">
            <v>SINAPI</v>
          </cell>
          <cell r="M460">
            <v>100861</v>
          </cell>
          <cell r="N460" t="str">
            <v>3.12.2</v>
          </cell>
          <cell r="O460" t="str">
            <v>SUPORTE MÃO FRANCESA EM AÇO, ABAS IGUAIS 30 CM, CAPACIDADE MINIMA 60 KG, BRANCO - FORNECIMENTO E INSTALAÇÃO. AF_01/2020</v>
          </cell>
          <cell r="P460" t="str">
            <v>UN</v>
          </cell>
          <cell r="Q460">
            <v>6</v>
          </cell>
          <cell r="R460">
            <v>21.47</v>
          </cell>
          <cell r="S460">
            <v>26.99</v>
          </cell>
          <cell r="T460">
            <v>161.94</v>
          </cell>
        </row>
        <row r="461">
          <cell r="L461" t="str">
            <v>SINAPI</v>
          </cell>
          <cell r="M461">
            <v>98689</v>
          </cell>
          <cell r="N461" t="str">
            <v>3.12.3</v>
          </cell>
          <cell r="O461" t="str">
            <v>SOLEIRA EM GRANITO, LARGURA 15 CM, ESPESSURA 2,0 CM. AF_06/2018</v>
          </cell>
          <cell r="P461" t="str">
            <v>M</v>
          </cell>
          <cell r="Q461">
            <v>4.4000000000000004</v>
          </cell>
          <cell r="R461">
            <v>74.86</v>
          </cell>
          <cell r="S461">
            <v>94.09</v>
          </cell>
          <cell r="T461">
            <v>414</v>
          </cell>
        </row>
        <row r="462">
          <cell r="L462"/>
          <cell r="M462"/>
          <cell r="N462"/>
          <cell r="O462"/>
          <cell r="P462"/>
          <cell r="Q462"/>
          <cell r="R462"/>
          <cell r="S462"/>
          <cell r="T462"/>
        </row>
        <row r="463">
          <cell r="L463"/>
          <cell r="M463"/>
          <cell r="N463" t="str">
            <v>3.13</v>
          </cell>
          <cell r="O463" t="str">
            <v>PAVIMENTAÇÃO</v>
          </cell>
          <cell r="P463"/>
          <cell r="Q463"/>
          <cell r="R463"/>
          <cell r="S463" t="str">
            <v>*</v>
          </cell>
          <cell r="T463">
            <v>95632.99</v>
          </cell>
        </row>
        <row r="464">
          <cell r="L464"/>
          <cell r="M464"/>
          <cell r="N464"/>
          <cell r="O464"/>
          <cell r="P464"/>
          <cell r="Q464"/>
          <cell r="R464"/>
          <cell r="S464"/>
          <cell r="T464"/>
        </row>
        <row r="465">
          <cell r="L465" t="str">
            <v>SINAPI</v>
          </cell>
          <cell r="M465">
            <v>95241</v>
          </cell>
          <cell r="N465" t="str">
            <v>3.13.1</v>
          </cell>
          <cell r="O465" t="str">
            <v>LASTRO DE CONCRETO MAGRO, APLICADO EM PISOS OU RADIERS, ESPESSURA DE 5 CM. AF_07/2016</v>
          </cell>
          <cell r="P465" t="str">
            <v>M2</v>
          </cell>
          <cell r="Q465">
            <v>767.5</v>
          </cell>
          <cell r="R465">
            <v>18.34</v>
          </cell>
          <cell r="S465">
            <v>23.05</v>
          </cell>
          <cell r="T465">
            <v>17690.88</v>
          </cell>
        </row>
        <row r="466">
          <cell r="L466" t="str">
            <v>SEDUC</v>
          </cell>
          <cell r="M466" t="str">
            <v>SEDUC 8.03</v>
          </cell>
          <cell r="N466" t="str">
            <v>3.13.2</v>
          </cell>
          <cell r="O466" t="str">
            <v>REVESTIMENTO CERÂMICO P/ PISO COM PLACAS TIPO GRÊS PADRÃO POPULAR DE DIMENSÕES 40x40 CM APLICADA EM AMBIENTES DE ÁREA &gt; 10 M². (Ref. 93389/87251)</v>
          </cell>
          <cell r="P466" t="str">
            <v>M²</v>
          </cell>
          <cell r="Q466">
            <v>39.17</v>
          </cell>
          <cell r="R466">
            <v>41.82</v>
          </cell>
          <cell r="S466">
            <v>52.56</v>
          </cell>
          <cell r="T466">
            <v>2058.7800000000002</v>
          </cell>
        </row>
        <row r="467">
          <cell r="L467" t="str">
            <v>SEDUC</v>
          </cell>
          <cell r="M467" t="str">
            <v>SEDUC 8.01</v>
          </cell>
          <cell r="N467" t="str">
            <v>3.13.3</v>
          </cell>
          <cell r="O467" t="str">
            <v>REVESTIMENTO CERÂMICO P/ PISO COM PLACAS TIPO GRÊS PADRÃO POPULAR DE DIMENSÕES 40x40 CM APLICADA EM AMBIENTES DE ÁREA &lt; 5 M². (Ref. 93389/87249)</v>
          </cell>
          <cell r="P467" t="str">
            <v>M²</v>
          </cell>
          <cell r="Q467">
            <v>13.52</v>
          </cell>
          <cell r="R467">
            <v>53.92</v>
          </cell>
          <cell r="S467">
            <v>67.77</v>
          </cell>
          <cell r="T467">
            <v>916.25</v>
          </cell>
        </row>
        <row r="468">
          <cell r="L468" t="str">
            <v>SINAPI</v>
          </cell>
          <cell r="M468">
            <v>84191</v>
          </cell>
          <cell r="N468" t="str">
            <v>3.13.4</v>
          </cell>
          <cell r="O468" t="str">
            <v>PISO EM GRANILITE, MARMORITE OU GRANITINA ESPESSURA 8 MM, INCLUSO JUNTAS DE DILATACAO PLASTICAS</v>
          </cell>
          <cell r="P468" t="str">
            <v>M2</v>
          </cell>
          <cell r="Q468">
            <v>519.65</v>
          </cell>
          <cell r="R468">
            <v>103.68</v>
          </cell>
          <cell r="S468">
            <v>130.32</v>
          </cell>
          <cell r="T468">
            <v>67720.789999999994</v>
          </cell>
        </row>
        <row r="469">
          <cell r="L469" t="str">
            <v>SINAPI</v>
          </cell>
          <cell r="M469">
            <v>98680</v>
          </cell>
          <cell r="N469" t="str">
            <v>3.13.5</v>
          </cell>
          <cell r="O469" t="str">
            <v>PISO CIMENTADO, TRAÇO 1:3 (CIMENTO E AREIA), ACABAMENTO LISO, ESPESSURA 3,0 CM, PREPARO MECÂNICO DA ARGAMASSA. AF_06/2018</v>
          </cell>
          <cell r="P469" t="str">
            <v>M2</v>
          </cell>
          <cell r="Q469">
            <v>195.16</v>
          </cell>
          <cell r="R469">
            <v>29.54</v>
          </cell>
          <cell r="S469">
            <v>37.130000000000003</v>
          </cell>
          <cell r="T469">
            <v>7246.29</v>
          </cell>
        </row>
        <row r="470">
          <cell r="L470"/>
          <cell r="M470"/>
          <cell r="N470"/>
          <cell r="O470"/>
          <cell r="P470"/>
          <cell r="Q470"/>
          <cell r="R470"/>
          <cell r="S470"/>
          <cell r="T470"/>
        </row>
        <row r="471">
          <cell r="L471"/>
          <cell r="M471"/>
          <cell r="N471" t="str">
            <v>3.14</v>
          </cell>
          <cell r="O471" t="str">
            <v>REVESTIMENTOS</v>
          </cell>
          <cell r="P471"/>
          <cell r="Q471"/>
          <cell r="R471"/>
          <cell r="S471" t="str">
            <v>*</v>
          </cell>
          <cell r="T471">
            <v>48475.44</v>
          </cell>
        </row>
        <row r="472">
          <cell r="L472"/>
          <cell r="M472"/>
          <cell r="N472"/>
          <cell r="O472"/>
          <cell r="P472"/>
          <cell r="Q472"/>
          <cell r="R472"/>
          <cell r="S472"/>
          <cell r="T472"/>
        </row>
        <row r="473">
          <cell r="L473" t="str">
            <v>SINAPI</v>
          </cell>
          <cell r="M473">
            <v>87879</v>
          </cell>
          <cell r="N473" t="str">
            <v>3.14.1</v>
          </cell>
          <cell r="O473" t="str">
            <v>CHAPISCO APLICADO EM ALVENARIAS E ESTRUTURAS DE CONCRETO INTERNAS, COM COLHER DE PEDREIRO.  ARGAMASSA TRAÇO 1:3 COM PREPARO EM BETONEIRA 400L. AF_06/2014</v>
          </cell>
          <cell r="P473" t="str">
            <v>M2</v>
          </cell>
          <cell r="Q473">
            <v>560</v>
          </cell>
          <cell r="R473">
            <v>2.77</v>
          </cell>
          <cell r="S473">
            <v>3.48</v>
          </cell>
          <cell r="T473">
            <v>1948.8</v>
          </cell>
        </row>
        <row r="474">
          <cell r="L474" t="str">
            <v>SINAPI</v>
          </cell>
          <cell r="M474">
            <v>87882</v>
          </cell>
          <cell r="N474" t="str">
            <v>3.14.2</v>
          </cell>
          <cell r="O474" t="str">
            <v>CHAPISCO APLICADO NO TETO, COM ROLO PARA TEXTURA ACRÍLICA. ARGAMASSA TRAÇO 1:4 E EMULSÃO POLIMÉRICA (ADESIVO) COM PREPARO EM BETONEIRA 400L. AF_06/2014</v>
          </cell>
          <cell r="P474" t="str">
            <v>M2</v>
          </cell>
          <cell r="Q474">
            <v>52.69</v>
          </cell>
          <cell r="R474">
            <v>3.28</v>
          </cell>
          <cell r="S474">
            <v>4.12</v>
          </cell>
          <cell r="T474">
            <v>217.08</v>
          </cell>
        </row>
        <row r="475">
          <cell r="L475" t="str">
            <v>SINAPI</v>
          </cell>
          <cell r="M475">
            <v>90409</v>
          </cell>
          <cell r="N475" t="str">
            <v>3.14.3</v>
          </cell>
          <cell r="O475" t="str">
            <v>MASSA ÚNICA, PARA RECEBIMENTO DE PINTURA, EM ARGAMASSA TRAÇO 1:2:8, PREPARO MANUAL, APLICADA MANUALMENTE EM TETO, ESPESSURA DE 10MM, COM EXECUÇÃO DE TALISCAS. AF_03/2015</v>
          </cell>
          <cell r="P475" t="str">
            <v>M2</v>
          </cell>
          <cell r="Q475">
            <v>52.69</v>
          </cell>
          <cell r="R475">
            <v>22.51</v>
          </cell>
          <cell r="S475">
            <v>28.29</v>
          </cell>
          <cell r="T475">
            <v>1490.6</v>
          </cell>
        </row>
        <row r="476">
          <cell r="L476" t="str">
            <v>SEDUC</v>
          </cell>
          <cell r="M476" t="str">
            <v>SEDUC 9.04</v>
          </cell>
          <cell r="N476" t="str">
            <v>3.14.4</v>
          </cell>
          <cell r="O476" t="str">
            <v>MASSA ÚNICA PARA RECEBIMENTO DE PINTURA, EM ARGAMASSA TRAÇO 1:2:8, PREPARO MECÂNICO COM BETONEIRA 400L, APLICADA MANUALMENTE EM PAREDES, ESPESSURA DE 25 MM, COM EXECUÇÃO DE TALISCAS. (Ref. SINAPI 87529)</v>
          </cell>
          <cell r="P476" t="str">
            <v>M²</v>
          </cell>
          <cell r="Q476">
            <v>221.96</v>
          </cell>
          <cell r="R476">
            <v>25.2</v>
          </cell>
          <cell r="S476">
            <v>31.67</v>
          </cell>
          <cell r="T476">
            <v>7029.47</v>
          </cell>
        </row>
        <row r="477">
          <cell r="L477" t="str">
            <v>SINAPI</v>
          </cell>
          <cell r="M477">
            <v>87535</v>
          </cell>
          <cell r="N477" t="str">
            <v>3.14.5</v>
          </cell>
          <cell r="O477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477" t="str">
            <v>M2</v>
          </cell>
          <cell r="Q477">
            <v>338.04</v>
          </cell>
          <cell r="R477">
            <v>18.96</v>
          </cell>
          <cell r="S477">
            <v>23.83</v>
          </cell>
          <cell r="T477">
            <v>8055.49</v>
          </cell>
        </row>
        <row r="478">
          <cell r="L478" t="str">
            <v>SEDUC</v>
          </cell>
          <cell r="M478" t="str">
            <v>SEDUC 9.01</v>
          </cell>
          <cell r="N478" t="str">
            <v>3.14.6</v>
          </cell>
          <cell r="O478" t="str">
            <v>REVESTIMENTO CERÂMICO PARA PAREDES COM PLACAS TIPO GRÊS (OU SEMI-GRÊS) DE DIMENSÕES 10x10 CM,  APLICADO COM ARGAMASSA PRÉ-FABRICADA EM PAREDES INTERNAS, INCLUSIVE REJUNTAMENTO. (Ref. Seinfra C4442, C1102)</v>
          </cell>
          <cell r="P478" t="str">
            <v>M²</v>
          </cell>
          <cell r="Q478">
            <v>338.04</v>
          </cell>
          <cell r="R478">
            <v>69.98</v>
          </cell>
          <cell r="S478">
            <v>87.96</v>
          </cell>
          <cell r="T478">
            <v>29734</v>
          </cell>
        </row>
        <row r="479">
          <cell r="L479"/>
          <cell r="M479"/>
          <cell r="N479"/>
          <cell r="O479"/>
          <cell r="P479"/>
          <cell r="Q479"/>
          <cell r="R479"/>
          <cell r="S479"/>
          <cell r="T479"/>
        </row>
        <row r="480">
          <cell r="L480"/>
          <cell r="M480"/>
          <cell r="N480" t="str">
            <v>3.15</v>
          </cell>
          <cell r="O480" t="str">
            <v>ESQUADRIAS</v>
          </cell>
          <cell r="P480"/>
          <cell r="Q480"/>
          <cell r="R480"/>
          <cell r="S480" t="str">
            <v>*</v>
          </cell>
          <cell r="T480">
            <v>9453.6200000000008</v>
          </cell>
        </row>
        <row r="481">
          <cell r="L481"/>
          <cell r="M481"/>
          <cell r="N481"/>
          <cell r="O481"/>
          <cell r="P481"/>
          <cell r="Q481"/>
          <cell r="R481"/>
          <cell r="S481"/>
          <cell r="T481"/>
        </row>
        <row r="482">
          <cell r="L482" t="str">
            <v>SEDUC</v>
          </cell>
          <cell r="M482" t="str">
            <v>SEDUC 10.01</v>
          </cell>
          <cell r="N482" t="str">
            <v>3.15.1</v>
          </cell>
          <cell r="O482" t="str">
            <v>PORTA DE FERRO COMPACTA EM CHAPA, INCLUS. BATENTES E FERRAGENS (Ref. Seinfra C1958)</v>
          </cell>
          <cell r="P482" t="str">
            <v>M²</v>
          </cell>
          <cell r="Q482">
            <v>20.76</v>
          </cell>
          <cell r="R482">
            <v>236.6</v>
          </cell>
          <cell r="S482">
            <v>297.38</v>
          </cell>
          <cell r="T482">
            <v>6173.61</v>
          </cell>
        </row>
        <row r="483">
          <cell r="L483" t="str">
            <v>SINAPI</v>
          </cell>
          <cell r="M483">
            <v>94559</v>
          </cell>
          <cell r="N483" t="str">
            <v>3.15.2</v>
          </cell>
          <cell r="O483" t="str">
            <v>JANELA DE AÇO TIPO BASCULANTE PARA VIDROS, COM BATENTE, FERRAGENS E PINTURA ANTICORROSIVA. EXCLUSIVE VIDROS, ACABAMENTO, ALIZAR E CONTRAMARCO. FORNECIMENTO E INSTALAÇÃO. AF_12/2019</v>
          </cell>
          <cell r="P483" t="str">
            <v>M2</v>
          </cell>
          <cell r="Q483">
            <v>3.8</v>
          </cell>
          <cell r="R483">
            <v>567.70000000000005</v>
          </cell>
          <cell r="S483">
            <v>713.54</v>
          </cell>
          <cell r="T483">
            <v>2711.45</v>
          </cell>
        </row>
        <row r="484">
          <cell r="L484" t="str">
            <v>SINAPI</v>
          </cell>
          <cell r="M484">
            <v>72122</v>
          </cell>
          <cell r="N484" t="str">
            <v>3.15.3</v>
          </cell>
          <cell r="O484" t="str">
            <v>VIDRO FANTASIA TIPO CANELADO, ESPESSURA 4MM</v>
          </cell>
          <cell r="P484" t="str">
            <v>M2</v>
          </cell>
          <cell r="Q484">
            <v>3.8</v>
          </cell>
          <cell r="R484">
            <v>119.04</v>
          </cell>
          <cell r="S484">
            <v>149.62</v>
          </cell>
          <cell r="T484">
            <v>568.55999999999995</v>
          </cell>
        </row>
        <row r="485">
          <cell r="L485"/>
          <cell r="M485"/>
          <cell r="N485"/>
          <cell r="O485"/>
          <cell r="P485"/>
          <cell r="Q485"/>
          <cell r="R485"/>
          <cell r="S485"/>
          <cell r="T485"/>
        </row>
        <row r="486">
          <cell r="L486"/>
          <cell r="M486"/>
          <cell r="N486" t="str">
            <v>3.16</v>
          </cell>
          <cell r="O486" t="str">
            <v>PINTURAS</v>
          </cell>
          <cell r="P486"/>
          <cell r="Q486"/>
          <cell r="R486"/>
          <cell r="S486" t="str">
            <v>*</v>
          </cell>
          <cell r="T486">
            <v>51998.239999999998</v>
          </cell>
        </row>
        <row r="487">
          <cell r="L487"/>
          <cell r="M487"/>
          <cell r="N487"/>
          <cell r="O487"/>
          <cell r="P487"/>
          <cell r="Q487"/>
          <cell r="R487"/>
          <cell r="S487"/>
          <cell r="T487"/>
        </row>
        <row r="488">
          <cell r="L488" t="str">
            <v>SINAPI</v>
          </cell>
          <cell r="M488">
            <v>88497</v>
          </cell>
          <cell r="N488" t="str">
            <v>3.16.1</v>
          </cell>
          <cell r="O488" t="str">
            <v>APLICAÇÃO E LIXAMENTO DE MASSA LÁTEX EM PAREDES, DUAS DEMÃOS. AF_06/2014</v>
          </cell>
          <cell r="P488" t="str">
            <v>M2</v>
          </cell>
          <cell r="Q488">
            <v>252.2</v>
          </cell>
          <cell r="R488">
            <v>9.73</v>
          </cell>
          <cell r="S488">
            <v>12.23</v>
          </cell>
          <cell r="T488">
            <v>3084.41</v>
          </cell>
        </row>
        <row r="489">
          <cell r="L489" t="str">
            <v>SINAPI</v>
          </cell>
          <cell r="M489">
            <v>88496</v>
          </cell>
          <cell r="N489" t="str">
            <v>3.16.2</v>
          </cell>
          <cell r="O489" t="str">
            <v>APLICAÇÃO E LIXAMENTO DE MASSA LÁTEX EM TETO, DUAS DEMÃOS. AF_06/2014</v>
          </cell>
          <cell r="P489" t="str">
            <v>M2</v>
          </cell>
          <cell r="Q489">
            <v>52.69</v>
          </cell>
          <cell r="R489">
            <v>17.940000000000001</v>
          </cell>
          <cell r="S489">
            <v>22.55</v>
          </cell>
          <cell r="T489">
            <v>1188.1600000000001</v>
          </cell>
        </row>
        <row r="490">
          <cell r="L490" t="str">
            <v>SINAPI</v>
          </cell>
          <cell r="M490">
            <v>88489</v>
          </cell>
          <cell r="N490" t="str">
            <v>3.16.3</v>
          </cell>
          <cell r="O490" t="str">
            <v>APLICAÇÃO MANUAL DE PINTURA COM TINTA LÁTEX ACRÍLICA EM PAREDES, DUAS DEMÃOS. AF_06/2014</v>
          </cell>
          <cell r="P490" t="str">
            <v>M2</v>
          </cell>
          <cell r="Q490">
            <v>252.2</v>
          </cell>
          <cell r="R490">
            <v>9.84</v>
          </cell>
          <cell r="S490">
            <v>12.37</v>
          </cell>
          <cell r="T490">
            <v>3119.71</v>
          </cell>
        </row>
        <row r="491">
          <cell r="L491" t="str">
            <v>SINAPI</v>
          </cell>
          <cell r="M491">
            <v>88486</v>
          </cell>
          <cell r="N491" t="str">
            <v>3.16.4</v>
          </cell>
          <cell r="O491" t="str">
            <v>APLICAÇÃO MANUAL DE PINTURA COM TINTA LÁTEX PVA EM TETO, DUAS DEMÃOS. AF_06/2014</v>
          </cell>
          <cell r="P491" t="str">
            <v>M2</v>
          </cell>
          <cell r="Q491">
            <v>52.69</v>
          </cell>
          <cell r="R491">
            <v>8.69</v>
          </cell>
          <cell r="S491">
            <v>10.92</v>
          </cell>
          <cell r="T491">
            <v>575.37</v>
          </cell>
        </row>
        <row r="492">
          <cell r="L492" t="str">
            <v>SEDUC</v>
          </cell>
          <cell r="M492" t="str">
            <v>SEDUC 11.05</v>
          </cell>
          <cell r="N492" t="str">
            <v>3.16.5</v>
          </cell>
          <cell r="O492" t="str">
            <v>TINTA AUTOMOTIVA 2 DEMÃOS EM METÁLICOS (Ref. SEINFRA 2469)</v>
          </cell>
          <cell r="P492" t="str">
            <v>M²</v>
          </cell>
          <cell r="Q492">
            <v>274.39999999999998</v>
          </cell>
          <cell r="R492">
            <v>36.36</v>
          </cell>
          <cell r="S492">
            <v>45.7</v>
          </cell>
          <cell r="T492">
            <v>12540.08</v>
          </cell>
        </row>
        <row r="493">
          <cell r="L493" t="str">
            <v>SEDUC</v>
          </cell>
          <cell r="M493" t="str">
            <v>SEDUC 11.06</v>
          </cell>
          <cell r="N493" t="str">
            <v>3.16.6</v>
          </cell>
          <cell r="O493" t="str">
            <v>PINTURA ESMALTE FOSCO, DUAS DEMAOS, SOBRE SUPERFICIE METALICA, INCLUSO UMA DEMAO DE FUNDO ANTICORROSIVO. UTILIZACAO DE REVOLVER ( AR-COMPRIMIDO). (Ref. SINAPI 2019: 74145/1)</v>
          </cell>
          <cell r="P493" t="str">
            <v>M²</v>
          </cell>
          <cell r="Q493">
            <v>44.56</v>
          </cell>
          <cell r="R493">
            <v>15.64</v>
          </cell>
          <cell r="S493">
            <v>19.66</v>
          </cell>
          <cell r="T493">
            <v>876.05</v>
          </cell>
        </row>
        <row r="494">
          <cell r="L494" t="str">
            <v>SINAPI</v>
          </cell>
          <cell r="M494">
            <v>72815</v>
          </cell>
          <cell r="N494" t="str">
            <v>3.16.7</v>
          </cell>
          <cell r="O494" t="str">
            <v>APLICACAO DE TINTA A BASE DE EPOXI SOBRE PISO</v>
          </cell>
          <cell r="P494" t="str">
            <v>M2</v>
          </cell>
          <cell r="Q494">
            <v>519.65</v>
          </cell>
          <cell r="R494">
            <v>43.5</v>
          </cell>
          <cell r="S494">
            <v>54.68</v>
          </cell>
          <cell r="T494">
            <v>28414.46</v>
          </cell>
        </row>
        <row r="495">
          <cell r="L495" t="str">
            <v>SINAPI</v>
          </cell>
          <cell r="M495">
            <v>41595</v>
          </cell>
          <cell r="N495" t="str">
            <v>3.16.8</v>
          </cell>
          <cell r="O495" t="str">
            <v>PINTURA ACRILICA DE FAIXAS DE DEMARCACAO EM QUADRA POLIESPORTIVA, 5 CM DE LARGURA</v>
          </cell>
          <cell r="P495" t="str">
            <v>M</v>
          </cell>
          <cell r="Q495">
            <v>198.02</v>
          </cell>
          <cell r="R495">
            <v>8.84</v>
          </cell>
          <cell r="S495">
            <v>11.11</v>
          </cell>
          <cell r="T495">
            <v>2200</v>
          </cell>
        </row>
        <row r="496">
          <cell r="L496"/>
          <cell r="M496"/>
          <cell r="N496"/>
          <cell r="O496"/>
          <cell r="P496"/>
          <cell r="Q496"/>
          <cell r="R496"/>
          <cell r="S496"/>
          <cell r="T496"/>
        </row>
        <row r="497">
          <cell r="L497"/>
          <cell r="M497"/>
          <cell r="N497" t="str">
            <v>3.17</v>
          </cell>
          <cell r="O497" t="str">
            <v>SEVIRÇOS DIVERSOS</v>
          </cell>
          <cell r="P497"/>
          <cell r="Q497"/>
          <cell r="R497"/>
          <cell r="S497" t="str">
            <v>*</v>
          </cell>
          <cell r="T497">
            <v>30444.95</v>
          </cell>
        </row>
        <row r="498">
          <cell r="L498"/>
          <cell r="M498"/>
          <cell r="N498"/>
          <cell r="O498"/>
          <cell r="P498"/>
          <cell r="Q498"/>
          <cell r="R498"/>
          <cell r="S498"/>
          <cell r="T498"/>
        </row>
        <row r="499">
          <cell r="L499" t="str">
            <v>SEDUC</v>
          </cell>
          <cell r="M499" t="str">
            <v>SEDUC 21.12</v>
          </cell>
          <cell r="N499" t="str">
            <v>3.17.1</v>
          </cell>
          <cell r="O499" t="str">
            <v>ESTRUTURA METÁLICA C/ TABELAS DE BASQUETE (Ref. Seinfra 24.1 C1347 )</v>
          </cell>
          <cell r="P499" t="str">
            <v>CJ</v>
          </cell>
          <cell r="Q499">
            <v>1</v>
          </cell>
          <cell r="R499">
            <v>2877.97</v>
          </cell>
          <cell r="S499">
            <v>3617.32</v>
          </cell>
          <cell r="T499">
            <v>3617.32</v>
          </cell>
        </row>
        <row r="500">
          <cell r="L500" t="str">
            <v>SEDUC</v>
          </cell>
          <cell r="M500" t="str">
            <v>SEDUC 21.03</v>
          </cell>
          <cell r="N500" t="str">
            <v>3.17.2</v>
          </cell>
          <cell r="O500" t="str">
            <v>CONJUNTO DE EQUIPAMENTOS OFICIAIS PARA VÔLEI COM POSTES PINTADOS, REDE DE NYLON  E ANTENAS.</v>
          </cell>
          <cell r="P500" t="str">
            <v>CJ</v>
          </cell>
          <cell r="Q500">
            <v>1</v>
          </cell>
          <cell r="R500">
            <v>1496.44</v>
          </cell>
          <cell r="S500">
            <v>1880.88</v>
          </cell>
          <cell r="T500">
            <v>1880.88</v>
          </cell>
        </row>
        <row r="501">
          <cell r="L501" t="str">
            <v>SEDUC</v>
          </cell>
          <cell r="M501" t="str">
            <v>SEDUC 21.02</v>
          </cell>
          <cell r="N501" t="str">
            <v>3.17.3</v>
          </cell>
          <cell r="O501" t="str">
            <v>CONJUNTO DE TRAVES PARA FUTSAL EM TUBOS DE AÇO GALVANIZADO; DIMENSÕES OFICIAIS; PINTADA A PRIMER COM TINTA ESMALTE; INCLUSO REDES DE NYLON</v>
          </cell>
          <cell r="P501" t="str">
            <v>CJ</v>
          </cell>
          <cell r="Q501">
            <v>1</v>
          </cell>
          <cell r="R501">
            <v>2464.9499999999998</v>
          </cell>
          <cell r="S501">
            <v>3098.2</v>
          </cell>
          <cell r="T501">
            <v>3098.2</v>
          </cell>
        </row>
        <row r="502">
          <cell r="L502" t="str">
            <v>SINAPI</v>
          </cell>
          <cell r="M502" t="str">
            <v>74244/1</v>
          </cell>
          <cell r="N502" t="str">
            <v>3.17.4</v>
          </cell>
          <cell r="O502" t="str">
            <v>ALAMBRADO PARA QUADRA POLIESPORTIVA, ESTRUTURADO POR TUBOS DE ACO GALVANIZADO, COM COSTURA, DIN 2440, DIAMETRO 2", COM TELA DE ARAME GALVANIZADO, FIO 14 BWG E MALHA QUADRADA 5X5CM</v>
          </cell>
          <cell r="P502" t="str">
            <v>M2</v>
          </cell>
          <cell r="Q502">
            <v>105.75</v>
          </cell>
          <cell r="R502">
            <v>115.26</v>
          </cell>
          <cell r="S502">
            <v>144.87</v>
          </cell>
          <cell r="T502">
            <v>15320</v>
          </cell>
        </row>
        <row r="503">
          <cell r="L503" t="str">
            <v>SINAPI</v>
          </cell>
          <cell r="M503">
            <v>100874</v>
          </cell>
          <cell r="N503" t="str">
            <v>3.17.5</v>
          </cell>
          <cell r="O503" t="str">
            <v>PUXADOR PARA PCD, FIXADO NA PORTA - FORNECIMENTO E INSTALAÇÃO. AF_01/2020</v>
          </cell>
          <cell r="P503" t="str">
            <v>UN</v>
          </cell>
          <cell r="Q503">
            <v>4</v>
          </cell>
          <cell r="R503">
            <v>218.66</v>
          </cell>
          <cell r="S503">
            <v>274.83</v>
          </cell>
          <cell r="T503">
            <v>1099.32</v>
          </cell>
        </row>
        <row r="504">
          <cell r="L504" t="str">
            <v>SINAPI</v>
          </cell>
          <cell r="M504">
            <v>100875</v>
          </cell>
          <cell r="N504" t="str">
            <v>3.17.6</v>
          </cell>
          <cell r="O504" t="str">
            <v>BANCO ARTICULADO, EM ACO INOX, PARA PCD, FIXADO NA PAREDE - FORNECIMENTO E INSTALAÇÃO. AF_01/2020</v>
          </cell>
          <cell r="P504" t="str">
            <v>UN</v>
          </cell>
          <cell r="Q504">
            <v>2</v>
          </cell>
          <cell r="R504">
            <v>784.34</v>
          </cell>
          <cell r="S504">
            <v>985.84</v>
          </cell>
          <cell r="T504">
            <v>1971.68</v>
          </cell>
        </row>
        <row r="505">
          <cell r="L505" t="str">
            <v>SINAPI</v>
          </cell>
          <cell r="M505" t="str">
            <v>74125/1</v>
          </cell>
          <cell r="N505" t="str">
            <v>3.17.7</v>
          </cell>
          <cell r="O505" t="str">
            <v>ESPELHO CRISTAL ESPESSURA 4MM, COM MOLDURA DE MADEIRA</v>
          </cell>
          <cell r="P505" t="str">
            <v>M2</v>
          </cell>
          <cell r="Q505">
            <v>0.8</v>
          </cell>
          <cell r="R505">
            <v>406.31</v>
          </cell>
          <cell r="S505">
            <v>510.69</v>
          </cell>
          <cell r="T505">
            <v>408.55</v>
          </cell>
        </row>
        <row r="506">
          <cell r="L506" t="str">
            <v>SINAPI</v>
          </cell>
          <cell r="M506">
            <v>100868</v>
          </cell>
          <cell r="N506" t="str">
            <v>3.17.8</v>
          </cell>
          <cell r="O506" t="str">
            <v>BARRA DE APOIO RETA, EM ACO INOX POLIDO, COMPRIMENTO 80 CM,  FIXADA NA PAREDE - FORNECIMENTO E INSTALAÇÃO. AF_01/2020</v>
          </cell>
          <cell r="P506" t="str">
            <v>UN</v>
          </cell>
          <cell r="Q506">
            <v>10</v>
          </cell>
          <cell r="R506">
            <v>242.58</v>
          </cell>
          <cell r="S506">
            <v>304.89999999999998</v>
          </cell>
          <cell r="T506">
            <v>3049</v>
          </cell>
        </row>
        <row r="507">
          <cell r="L507"/>
          <cell r="M507"/>
          <cell r="N507"/>
          <cell r="O507"/>
          <cell r="P507"/>
          <cell r="Q507"/>
          <cell r="R507"/>
          <cell r="S507"/>
          <cell r="T507"/>
        </row>
        <row r="508">
          <cell r="L508"/>
          <cell r="M508"/>
          <cell r="N508" t="str">
            <v>3.18</v>
          </cell>
          <cell r="O508" t="str">
            <v>LIMPEZA DA OBRA</v>
          </cell>
          <cell r="P508"/>
          <cell r="Q508"/>
          <cell r="R508"/>
          <cell r="S508" t="str">
            <v>*</v>
          </cell>
          <cell r="T508">
            <v>652.55999999999995</v>
          </cell>
        </row>
        <row r="509">
          <cell r="L509"/>
          <cell r="M509"/>
          <cell r="N509"/>
          <cell r="O509"/>
          <cell r="P509"/>
          <cell r="Q509"/>
          <cell r="R509"/>
          <cell r="S509"/>
          <cell r="T509"/>
        </row>
        <row r="510">
          <cell r="L510" t="str">
            <v>SINAPI</v>
          </cell>
          <cell r="M510">
            <v>72897</v>
          </cell>
          <cell r="N510" t="str">
            <v>3.18.1</v>
          </cell>
          <cell r="O510" t="str">
            <v>CARGA MANUAL DE ENTULHO EM CAMINHAO BASCULANTE 6 M3</v>
          </cell>
          <cell r="P510" t="str">
            <v>M3</v>
          </cell>
          <cell r="Q510">
            <v>12</v>
          </cell>
          <cell r="R510">
            <v>17.579999999999998</v>
          </cell>
          <cell r="S510">
            <v>22.1</v>
          </cell>
          <cell r="T510">
            <v>265.2</v>
          </cell>
        </row>
        <row r="511">
          <cell r="L511" t="str">
            <v>SINAPI</v>
          </cell>
          <cell r="M511">
            <v>72900</v>
          </cell>
          <cell r="N511" t="str">
            <v>3.18.2</v>
          </cell>
          <cell r="O511" t="str">
            <v>TRANSPORTE DE ENTULHO COM CAMINHAO BASCULANTE 6 M3, RODOVIA PAVIMENTADA, DMT 0,5 A 1,0 KM</v>
          </cell>
          <cell r="P511" t="str">
            <v>M3</v>
          </cell>
          <cell r="Q511">
            <v>12</v>
          </cell>
          <cell r="R511">
            <v>4.3</v>
          </cell>
          <cell r="S511">
            <v>5.4</v>
          </cell>
          <cell r="T511">
            <v>64.8</v>
          </cell>
        </row>
        <row r="512">
          <cell r="L512" t="str">
            <v>SINAPI</v>
          </cell>
          <cell r="M512">
            <v>99802</v>
          </cell>
          <cell r="N512" t="str">
            <v>3.18.3</v>
          </cell>
          <cell r="O512" t="str">
            <v>LIMPEZA DE PISO CERÂMICO OU PORCELANATO COM VASSOURA A SECO. AF_04/2019</v>
          </cell>
          <cell r="P512" t="str">
            <v>M2</v>
          </cell>
          <cell r="Q512">
            <v>806.4</v>
          </cell>
          <cell r="R512">
            <v>0.32</v>
          </cell>
          <cell r="S512">
            <v>0.4</v>
          </cell>
          <cell r="T512">
            <v>322.56</v>
          </cell>
        </row>
        <row r="513">
          <cell r="L513"/>
          <cell r="M513"/>
          <cell r="N513"/>
          <cell r="O513"/>
          <cell r="P513"/>
          <cell r="Q513"/>
          <cell r="R513"/>
          <cell r="S513"/>
          <cell r="T513"/>
        </row>
        <row r="514">
          <cell r="L514"/>
          <cell r="M514"/>
          <cell r="N514"/>
          <cell r="O514"/>
          <cell r="P514"/>
          <cell r="Q514"/>
          <cell r="R514"/>
          <cell r="S514" t="str">
            <v>SUBTOTAL:</v>
          </cell>
          <cell r="T514">
            <v>627635.55000000005</v>
          </cell>
        </row>
        <row r="515">
          <cell r="L515"/>
          <cell r="M515"/>
          <cell r="N515"/>
          <cell r="O515"/>
          <cell r="P515"/>
          <cell r="Q515"/>
          <cell r="R515"/>
          <cell r="S515"/>
          <cell r="T515"/>
        </row>
        <row r="516">
          <cell r="L516" t="str">
            <v>#</v>
          </cell>
          <cell r="M516"/>
          <cell r="N516"/>
          <cell r="O516"/>
          <cell r="P516"/>
          <cell r="Q516"/>
          <cell r="R516"/>
          <cell r="S516" t="str">
            <v>TOTAL DA QUADRA PADRÃO SEDUC COM VESTIÁRIO :</v>
          </cell>
          <cell r="T516">
            <v>627635.55000000005</v>
          </cell>
        </row>
        <row r="517">
          <cell r="L517"/>
          <cell r="M517"/>
          <cell r="N517"/>
          <cell r="O517"/>
          <cell r="P517"/>
          <cell r="Q517"/>
          <cell r="R517"/>
          <cell r="S517"/>
          <cell r="T517"/>
        </row>
        <row r="518">
          <cell r="L518"/>
          <cell r="M518"/>
          <cell r="N518">
            <v>4</v>
          </cell>
          <cell r="O518" t="str">
            <v>CASTELO D'ÁGUA</v>
          </cell>
          <cell r="P518"/>
          <cell r="Q518"/>
          <cell r="R518"/>
          <cell r="S518"/>
          <cell r="T518"/>
        </row>
        <row r="519">
          <cell r="L519"/>
          <cell r="M519"/>
          <cell r="N519"/>
          <cell r="O519"/>
          <cell r="P519"/>
          <cell r="Q519"/>
          <cell r="R519"/>
          <cell r="S519"/>
          <cell r="T519"/>
        </row>
        <row r="520">
          <cell r="L520"/>
          <cell r="M520"/>
          <cell r="N520">
            <v>4</v>
          </cell>
          <cell r="O520"/>
          <cell r="P520"/>
          <cell r="Q520"/>
          <cell r="R520"/>
          <cell r="S520"/>
          <cell r="T520"/>
        </row>
        <row r="521">
          <cell r="L521"/>
          <cell r="M521"/>
          <cell r="N521"/>
          <cell r="O521"/>
          <cell r="P521"/>
          <cell r="Q521"/>
          <cell r="R521"/>
          <cell r="S521"/>
          <cell r="T521"/>
        </row>
        <row r="522">
          <cell r="L522"/>
          <cell r="M522"/>
          <cell r="N522" t="str">
            <v>4.1</v>
          </cell>
          <cell r="O522" t="str">
            <v>ADMINISTRAÇÃO DA OBRA</v>
          </cell>
          <cell r="P522"/>
          <cell r="Q522"/>
          <cell r="R522"/>
          <cell r="S522" t="str">
            <v>*</v>
          </cell>
          <cell r="T522">
            <v>3983.16</v>
          </cell>
        </row>
        <row r="523">
          <cell r="L523"/>
          <cell r="M523"/>
          <cell r="N523"/>
          <cell r="O523"/>
          <cell r="P523"/>
          <cell r="Q523"/>
          <cell r="R523"/>
          <cell r="S523"/>
          <cell r="T523"/>
        </row>
        <row r="524">
          <cell r="L524"/>
          <cell r="M524" t="str">
            <v>SEDUC</v>
          </cell>
          <cell r="N524" t="str">
            <v>4.1.1</v>
          </cell>
          <cell r="O524" t="str">
            <v>ADMINISTRAÇÃO LOCAL - CASTELO D'ÁGUA</v>
          </cell>
          <cell r="P524" t="str">
            <v>MÊS</v>
          </cell>
          <cell r="Q524">
            <v>12</v>
          </cell>
          <cell r="R524">
            <v>264.08999999999997</v>
          </cell>
          <cell r="S524">
            <v>331.93</v>
          </cell>
          <cell r="T524">
            <v>3983.16</v>
          </cell>
        </row>
        <row r="525">
          <cell r="L525"/>
          <cell r="M525"/>
          <cell r="N525"/>
          <cell r="O525"/>
          <cell r="P525"/>
          <cell r="Q525"/>
          <cell r="R525"/>
          <cell r="S525"/>
          <cell r="T525"/>
        </row>
        <row r="526">
          <cell r="L526"/>
          <cell r="M526"/>
          <cell r="N526" t="str">
            <v>4.2</v>
          </cell>
          <cell r="O526" t="str">
            <v>SERVIÇOS PRELIMINARES</v>
          </cell>
          <cell r="P526"/>
          <cell r="Q526"/>
          <cell r="R526"/>
          <cell r="S526" t="str">
            <v>*</v>
          </cell>
          <cell r="T526">
            <v>1279.22</v>
          </cell>
        </row>
        <row r="527">
          <cell r="L527"/>
          <cell r="M527"/>
          <cell r="N527"/>
          <cell r="O527"/>
          <cell r="P527"/>
          <cell r="Q527"/>
          <cell r="R527"/>
          <cell r="S527"/>
          <cell r="T527"/>
        </row>
        <row r="528">
          <cell r="L528" t="str">
            <v>SINAPI</v>
          </cell>
          <cell r="M528">
            <v>99059</v>
          </cell>
          <cell r="N528" t="str">
            <v>4.2.1</v>
          </cell>
          <cell r="O528" t="str">
            <v>LOCACAO CONVENCIONAL DE OBRA, UTILIZANDO GABARITO DE TÁBUAS CORRIDAS PONTALETADAS A CADA 2,00M -  2 UTILIZAÇÕES. AF_10/2018</v>
          </cell>
          <cell r="P528" t="str">
            <v>M</v>
          </cell>
          <cell r="Q528">
            <v>32.6</v>
          </cell>
          <cell r="R528">
            <v>31.22</v>
          </cell>
          <cell r="S528">
            <v>39.24</v>
          </cell>
          <cell r="T528">
            <v>1279.22</v>
          </cell>
        </row>
        <row r="529">
          <cell r="L529"/>
          <cell r="M529"/>
          <cell r="N529"/>
          <cell r="O529"/>
          <cell r="P529"/>
          <cell r="Q529"/>
          <cell r="R529"/>
          <cell r="S529"/>
          <cell r="T529"/>
        </row>
        <row r="530">
          <cell r="L530"/>
          <cell r="M530"/>
          <cell r="N530" t="str">
            <v>4.3</v>
          </cell>
          <cell r="O530" t="str">
            <v>MOVIMENTO DE TERRA</v>
          </cell>
          <cell r="P530"/>
          <cell r="Q530"/>
          <cell r="R530"/>
          <cell r="S530" t="str">
            <v>*</v>
          </cell>
          <cell r="T530">
            <v>1265.98</v>
          </cell>
        </row>
        <row r="531">
          <cell r="L531"/>
          <cell r="M531"/>
          <cell r="N531"/>
          <cell r="O531"/>
          <cell r="P531"/>
          <cell r="Q531"/>
          <cell r="R531"/>
          <cell r="S531"/>
          <cell r="T531"/>
        </row>
        <row r="532">
          <cell r="L532" t="str">
            <v>SEDUC</v>
          </cell>
          <cell r="M532" t="str">
            <v>SEDUC 3.01</v>
          </cell>
          <cell r="N532" t="str">
            <v>4.3.1</v>
          </cell>
          <cell r="O532" t="str">
            <v>ESCAVAÇÃO MANUAL DE CAMPO ABERTO EM TERRA ATÉ 2M (Ref. SEINFRA C1256)</v>
          </cell>
          <cell r="P532" t="str">
            <v>M³</v>
          </cell>
          <cell r="Q532">
            <v>10.42</v>
          </cell>
          <cell r="R532">
            <v>38.53</v>
          </cell>
          <cell r="S532">
            <v>48.43</v>
          </cell>
          <cell r="T532">
            <v>504.64</v>
          </cell>
        </row>
        <row r="533">
          <cell r="L533" t="str">
            <v>SINAPI</v>
          </cell>
          <cell r="M533">
            <v>93358</v>
          </cell>
          <cell r="N533" t="str">
            <v>4.3.2</v>
          </cell>
          <cell r="O533" t="str">
            <v>ESCAVAÇÃO MANUAL DE VALA COM PROFUNDIDADE MENOR OU IGUAL A 1,30 M. AF_03/2016</v>
          </cell>
          <cell r="P533" t="str">
            <v>M3</v>
          </cell>
          <cell r="Q533">
            <v>4.09</v>
          </cell>
          <cell r="R533">
            <v>52.02</v>
          </cell>
          <cell r="S533">
            <v>65.38</v>
          </cell>
          <cell r="T533">
            <v>267.39999999999998</v>
          </cell>
        </row>
        <row r="534">
          <cell r="L534" t="str">
            <v>SINAPI</v>
          </cell>
          <cell r="M534">
            <v>97083</v>
          </cell>
          <cell r="N534" t="str">
            <v>4.3.3</v>
          </cell>
          <cell r="O534" t="str">
            <v>COMPACTAÇÃO MECÂNICA DE SOLO PARA EXECUÇÃO DE RADIER, COM COMPACTADOR DE SOLOS A PERCUSSÃO. AF_09/2017</v>
          </cell>
          <cell r="P534" t="str">
            <v>M2</v>
          </cell>
          <cell r="Q534">
            <v>13.02</v>
          </cell>
          <cell r="R534">
            <v>2.06</v>
          </cell>
          <cell r="S534">
            <v>2.59</v>
          </cell>
          <cell r="T534">
            <v>33.72</v>
          </cell>
        </row>
        <row r="535">
          <cell r="L535" t="str">
            <v>SINAPI</v>
          </cell>
          <cell r="M535">
            <v>96995</v>
          </cell>
          <cell r="N535" t="str">
            <v>4.3.4</v>
          </cell>
          <cell r="O535" t="str">
            <v>REATERRO MANUAL APILOADO COM SOQUETE. AF_10/2017</v>
          </cell>
          <cell r="P535" t="str">
            <v>M3</v>
          </cell>
          <cell r="Q535">
            <v>11.61</v>
          </cell>
          <cell r="R535">
            <v>31.54</v>
          </cell>
          <cell r="S535">
            <v>39.64</v>
          </cell>
          <cell r="T535">
            <v>460.22</v>
          </cell>
        </row>
        <row r="536">
          <cell r="L536"/>
          <cell r="M536"/>
          <cell r="N536"/>
          <cell r="O536"/>
          <cell r="P536"/>
          <cell r="Q536"/>
          <cell r="R536"/>
          <cell r="S536"/>
          <cell r="T536"/>
        </row>
        <row r="537">
          <cell r="L537"/>
          <cell r="M537"/>
          <cell r="N537" t="str">
            <v>4.4</v>
          </cell>
          <cell r="O537" t="str">
            <v>INFRAESTRUTURA</v>
          </cell>
          <cell r="P537"/>
          <cell r="Q537"/>
          <cell r="R537"/>
          <cell r="S537" t="str">
            <v>*</v>
          </cell>
          <cell r="T537">
            <v>9739.75</v>
          </cell>
        </row>
        <row r="538">
          <cell r="L538"/>
          <cell r="M538"/>
          <cell r="N538"/>
          <cell r="O538"/>
          <cell r="P538"/>
          <cell r="Q538"/>
          <cell r="R538"/>
          <cell r="S538"/>
          <cell r="T538"/>
        </row>
        <row r="539">
          <cell r="L539" t="str">
            <v>SINAPI</v>
          </cell>
          <cell r="M539">
            <v>95241</v>
          </cell>
          <cell r="N539" t="str">
            <v>4.4.1</v>
          </cell>
          <cell r="O539" t="str">
            <v>LASTRO DE CONCRETO MAGRO, APLICADO EM PISOS OU RADIERS, ESPESSURA DE 5 CM. AF_07/2016</v>
          </cell>
          <cell r="P539" t="str">
            <v>M2</v>
          </cell>
          <cell r="Q539">
            <v>13.02</v>
          </cell>
          <cell r="R539">
            <v>18.34</v>
          </cell>
          <cell r="S539">
            <v>23.05</v>
          </cell>
          <cell r="T539">
            <v>300.11</v>
          </cell>
        </row>
        <row r="540">
          <cell r="L540" t="str">
            <v>SINAPI</v>
          </cell>
          <cell r="M540">
            <v>94965</v>
          </cell>
          <cell r="N540" t="str">
            <v>4.4.2</v>
          </cell>
          <cell r="O540" t="str">
            <v>CONCRETO FCK = 25MPA, TRAÇO 1:2,3:2,7 (CIMENTO/ AREIA MÉDIA/ BRITA 1)  - PREPARO MECÂNICO COM BETONEIRA 400 L. AF_07/2016</v>
          </cell>
          <cell r="P540" t="str">
            <v>M3</v>
          </cell>
          <cell r="Q540">
            <v>5.05</v>
          </cell>
          <cell r="R540">
            <v>312.06</v>
          </cell>
          <cell r="S540">
            <v>392.23</v>
          </cell>
          <cell r="T540">
            <v>1980.76</v>
          </cell>
        </row>
        <row r="541">
          <cell r="L541" t="str">
            <v>SINAPI</v>
          </cell>
          <cell r="M541">
            <v>92873</v>
          </cell>
          <cell r="N541" t="str">
            <v>4.4.3</v>
          </cell>
          <cell r="O541" t="str">
            <v>LANÇAMENTO COM USO DE BALDES, ADENSAMENTO E ACABAMENTO DE CONCRETO EM ESTRUTURAS. AF_12/2015</v>
          </cell>
          <cell r="P541" t="str">
            <v>M3</v>
          </cell>
          <cell r="Q541">
            <v>5.05</v>
          </cell>
          <cell r="R541">
            <v>136.18</v>
          </cell>
          <cell r="S541">
            <v>171.16</v>
          </cell>
          <cell r="T541">
            <v>864.36</v>
          </cell>
        </row>
        <row r="542">
          <cell r="L542" t="str">
            <v>SINAPI</v>
          </cell>
          <cell r="M542">
            <v>96543</v>
          </cell>
          <cell r="N542" t="str">
            <v>4.4.4</v>
          </cell>
          <cell r="O542" t="str">
            <v>ARMAÇÃO DE BLOCO, VIGA BALDRAME E SAPATA UTILIZANDO AÇO CA-60 DE 5 MM - MONTAGEM. AF_06/2017</v>
          </cell>
          <cell r="P542" t="str">
            <v>KG</v>
          </cell>
          <cell r="Q542">
            <v>20</v>
          </cell>
          <cell r="R542">
            <v>10.98</v>
          </cell>
          <cell r="S542">
            <v>13.8</v>
          </cell>
          <cell r="T542">
            <v>276</v>
          </cell>
        </row>
        <row r="543">
          <cell r="L543" t="str">
            <v>SINAPI</v>
          </cell>
          <cell r="M543">
            <v>96544</v>
          </cell>
          <cell r="N543" t="str">
            <v>4.4.5</v>
          </cell>
          <cell r="O543" t="str">
            <v>ARMAÇÃO DE BLOCO, VIGA BALDRAME OU SAPATA UTILIZANDO AÇO CA-50 DE 6,3 MM - MONTAGEM. AF_06/2017</v>
          </cell>
          <cell r="P543" t="str">
            <v>KG</v>
          </cell>
          <cell r="Q543">
            <v>38</v>
          </cell>
          <cell r="R543">
            <v>9.8800000000000008</v>
          </cell>
          <cell r="S543">
            <v>12.42</v>
          </cell>
          <cell r="T543">
            <v>471.96</v>
          </cell>
        </row>
        <row r="544">
          <cell r="L544" t="str">
            <v>SINAPI</v>
          </cell>
          <cell r="M544">
            <v>96545</v>
          </cell>
          <cell r="N544" t="str">
            <v>4.4.6</v>
          </cell>
          <cell r="O544" t="str">
            <v>ARMAÇÃO DE BLOCO, VIGA BALDRAME OU SAPATA UTILIZANDO AÇO CA-50 DE 8 MM - MONTAGEM. AF_06/2017</v>
          </cell>
          <cell r="P544" t="str">
            <v>KG</v>
          </cell>
          <cell r="Q544">
            <v>116</v>
          </cell>
          <cell r="R544">
            <v>8.9499999999999993</v>
          </cell>
          <cell r="S544">
            <v>11.25</v>
          </cell>
          <cell r="T544">
            <v>1305</v>
          </cell>
        </row>
        <row r="545">
          <cell r="L545" t="str">
            <v>SINAPI</v>
          </cell>
          <cell r="M545">
            <v>96535</v>
          </cell>
          <cell r="N545" t="str">
            <v>4.4.7</v>
          </cell>
          <cell r="O545" t="str">
            <v>FABRICAÇÃO, MONTAGEM E DESMONTAGEM DE FÔRMA PARA SAPATA, EM MADEIRA SERRADA, E=25 MM, 4 UTILIZAÇÕES. AF_06/2017</v>
          </cell>
          <cell r="P545" t="str">
            <v>M2</v>
          </cell>
          <cell r="Q545">
            <v>20.6</v>
          </cell>
          <cell r="R545">
            <v>84.57</v>
          </cell>
          <cell r="S545">
            <v>106.3</v>
          </cell>
          <cell r="T545">
            <v>2189.7800000000002</v>
          </cell>
        </row>
        <row r="546">
          <cell r="L546" t="str">
            <v>SEDUC</v>
          </cell>
          <cell r="M546" t="str">
            <v>SEDUC 4.03</v>
          </cell>
          <cell r="N546" t="str">
            <v>4.4.8</v>
          </cell>
          <cell r="O546" t="str">
            <v>EMBASAMENTO C/PEDRA ARGAMASSADA UTILIZANDO ARG.CIM/AREIA 1:4 (Ref: SINAPI 01/2020: 95467)</v>
          </cell>
          <cell r="P546" t="str">
            <v>M³</v>
          </cell>
          <cell r="Q546">
            <v>4.78</v>
          </cell>
          <cell r="R546">
            <v>337.75</v>
          </cell>
          <cell r="S546">
            <v>424.52</v>
          </cell>
          <cell r="T546">
            <v>2029.21</v>
          </cell>
        </row>
        <row r="547">
          <cell r="L547" t="str">
            <v>SINAPI</v>
          </cell>
          <cell r="M547">
            <v>87509</v>
          </cell>
          <cell r="N547" t="str">
            <v>4.4.9</v>
          </cell>
          <cell r="O547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547" t="str">
            <v>M2</v>
          </cell>
          <cell r="Q547">
            <v>3.19</v>
          </cell>
          <cell r="R547">
            <v>80.45</v>
          </cell>
          <cell r="S547">
            <v>101.12</v>
          </cell>
          <cell r="T547">
            <v>322.57</v>
          </cell>
        </row>
        <row r="548">
          <cell r="L548"/>
          <cell r="M548"/>
          <cell r="N548"/>
          <cell r="O548"/>
          <cell r="P548"/>
          <cell r="Q548"/>
          <cell r="R548"/>
          <cell r="S548"/>
          <cell r="T548"/>
        </row>
        <row r="549">
          <cell r="L549"/>
          <cell r="M549"/>
          <cell r="N549" t="str">
            <v>4.5</v>
          </cell>
          <cell r="O549" t="str">
            <v>SUPERESTRUTURA</v>
          </cell>
          <cell r="P549"/>
          <cell r="Q549"/>
          <cell r="R549"/>
          <cell r="S549" t="str">
            <v>*</v>
          </cell>
          <cell r="T549">
            <v>38360.49</v>
          </cell>
        </row>
        <row r="550">
          <cell r="L550"/>
          <cell r="M550"/>
          <cell r="N550"/>
          <cell r="O550"/>
          <cell r="P550"/>
          <cell r="Q550"/>
          <cell r="R550"/>
          <cell r="S550"/>
          <cell r="T550"/>
        </row>
        <row r="551">
          <cell r="L551" t="str">
            <v>SINAPI</v>
          </cell>
          <cell r="M551">
            <v>94965</v>
          </cell>
          <cell r="N551" t="str">
            <v>4.5.1</v>
          </cell>
          <cell r="O551" t="str">
            <v>CONCRETO FCK = 25MPA, TRAÇO 1:2,3:2,7 (CIMENTO/ AREIA MÉDIA/ BRITA 1)  - PREPARO MECÂNICO COM BETONEIRA 400 L. AF_07/2016</v>
          </cell>
          <cell r="P551" t="str">
            <v>M3</v>
          </cell>
          <cell r="Q551">
            <v>17.2</v>
          </cell>
          <cell r="R551">
            <v>312.06</v>
          </cell>
          <cell r="S551">
            <v>392.23</v>
          </cell>
          <cell r="T551">
            <v>6746.36</v>
          </cell>
        </row>
        <row r="552">
          <cell r="L552" t="str">
            <v>SINAPI</v>
          </cell>
          <cell r="M552">
            <v>92873</v>
          </cell>
          <cell r="N552" t="str">
            <v>4.5.2</v>
          </cell>
          <cell r="O552" t="str">
            <v>LANÇAMENTO COM USO DE BALDES, ADENSAMENTO E ACABAMENTO DE CONCRETO EM ESTRUTURAS. AF_12/2015</v>
          </cell>
          <cell r="P552" t="str">
            <v>M3</v>
          </cell>
          <cell r="Q552">
            <v>17.2</v>
          </cell>
          <cell r="R552">
            <v>136.18</v>
          </cell>
          <cell r="S552">
            <v>171.16</v>
          </cell>
          <cell r="T552">
            <v>2943.95</v>
          </cell>
        </row>
        <row r="553">
          <cell r="L553" t="str">
            <v>SINAPI</v>
          </cell>
          <cell r="M553">
            <v>92786</v>
          </cell>
          <cell r="N553" t="str">
            <v>4.5.3</v>
          </cell>
          <cell r="O553" t="str">
            <v>ARMAÇÃO DE LAJE DE UMA ESTRUTURA CONVENCIONAL DE CONCRETO ARMADO EM UMA EDIFICAÇÃO TÉRREA OU SOBRADO UTILIZANDO AÇO CA-50 DE 8,0 MM - MONTAGEM. AF_12/2015</v>
          </cell>
          <cell r="P553" t="str">
            <v>KG</v>
          </cell>
          <cell r="Q553">
            <v>130</v>
          </cell>
          <cell r="R553">
            <v>8.0299999999999994</v>
          </cell>
          <cell r="S553">
            <v>10.09</v>
          </cell>
          <cell r="T553">
            <v>1311.7</v>
          </cell>
        </row>
        <row r="554">
          <cell r="L554" t="str">
            <v>SINAPI</v>
          </cell>
          <cell r="M554">
            <v>92787</v>
          </cell>
          <cell r="N554" t="str">
            <v>4.5.4</v>
          </cell>
          <cell r="O554" t="str">
            <v>ARMAÇÃO DE LAJE DE UMA ESTRUTURA CONVENCIONAL DE CONCRETO ARMADO EM UMA EDIFICAÇÃO TÉRREA OU SOBRADO UTILIZANDO AÇO CA-50 DE 10,0 MM - MONTAGEM. AF_12/2015</v>
          </cell>
          <cell r="P554" t="str">
            <v>KG</v>
          </cell>
          <cell r="Q554">
            <v>559</v>
          </cell>
          <cell r="R554">
            <v>7.08</v>
          </cell>
          <cell r="S554">
            <v>8.9</v>
          </cell>
          <cell r="T554">
            <v>4975.1000000000004</v>
          </cell>
        </row>
        <row r="555">
          <cell r="L555" t="str">
            <v>SINAPI</v>
          </cell>
          <cell r="M555">
            <v>92775</v>
          </cell>
          <cell r="N555" t="str">
            <v>4.5.5</v>
          </cell>
          <cell r="O555" t="str">
            <v>ARMAÇÃO DE PILAR OU VIGA DE UMA ESTRUTURA CONVENCIONAL DE CONCRETO ARMADO EM UMA EDIFICAÇÃO TÉRREA OU SOBRADO UTILIZANDO AÇO CA-60 DE 5,0 MM - MONTAGEM. AF_12/2015</v>
          </cell>
          <cell r="P555" t="str">
            <v>KG</v>
          </cell>
          <cell r="Q555">
            <v>186</v>
          </cell>
          <cell r="R555">
            <v>11.04</v>
          </cell>
          <cell r="S555">
            <v>13.88</v>
          </cell>
          <cell r="T555">
            <v>2581.6799999999998</v>
          </cell>
        </row>
        <row r="556">
          <cell r="L556" t="str">
            <v>SINAPI</v>
          </cell>
          <cell r="M556">
            <v>92776</v>
          </cell>
          <cell r="N556" t="str">
            <v>4.5.6</v>
          </cell>
          <cell r="O556" t="str">
            <v>ARMAÇÃO DE PILAR OU VIGA DE UMA ESTRUTURA CONVENCIONAL DE CONCRETO ARMADO EM UMA EDIFICAÇÃO TÉRREA OU SOBRADO UTILIZANDO AÇO CA-50 DE 6,3 MM - MONTAGEM. AF_12/2015</v>
          </cell>
          <cell r="P556" t="str">
            <v>KG</v>
          </cell>
          <cell r="Q556">
            <v>22</v>
          </cell>
          <cell r="R556">
            <v>9.92</v>
          </cell>
          <cell r="S556">
            <v>12.47</v>
          </cell>
          <cell r="T556">
            <v>274.33999999999997</v>
          </cell>
        </row>
        <row r="557">
          <cell r="L557" t="str">
            <v>SINAPI</v>
          </cell>
          <cell r="M557">
            <v>92777</v>
          </cell>
          <cell r="N557" t="str">
            <v>4.5.7</v>
          </cell>
          <cell r="O557" t="str">
            <v>ARMAÇÃO DE PILAR OU VIGA DE UMA ESTRUTURA CONVENCIONAL DE CONCRETO ARMADO EM UMA EDIFICAÇÃO TÉRREA OU SOBRADO UTILIZANDO AÇO CA-50 DE 8,0 MM - MONTAGEM. AF_12/2015</v>
          </cell>
          <cell r="P557" t="str">
            <v>KG</v>
          </cell>
          <cell r="Q557">
            <v>106</v>
          </cell>
          <cell r="R557">
            <v>8.9499999999999993</v>
          </cell>
          <cell r="S557">
            <v>11.25</v>
          </cell>
          <cell r="T557">
            <v>1192.5</v>
          </cell>
        </row>
        <row r="558">
          <cell r="L558" t="str">
            <v>SINAPI</v>
          </cell>
          <cell r="M558">
            <v>92778</v>
          </cell>
          <cell r="N558" t="str">
            <v>4.5.8</v>
          </cell>
          <cell r="O558" t="str">
            <v>ARMAÇÃO DE PILAR OU VIGA DE UMA ESTRUTURA CONVENCIONAL DE CONCRETO ARMADO EM UMA EDIFICAÇÃO TÉRREA OU SOBRADO UTILIZANDO AÇO CA-50 DE 10,0 MM - MONTAGEM. AF_12/2015</v>
          </cell>
          <cell r="P558" t="str">
            <v>KG</v>
          </cell>
          <cell r="Q558">
            <v>254</v>
          </cell>
          <cell r="R558">
            <v>7.8</v>
          </cell>
          <cell r="S558">
            <v>9.8000000000000007</v>
          </cell>
          <cell r="T558">
            <v>2489.1999999999998</v>
          </cell>
        </row>
        <row r="559">
          <cell r="L559" t="str">
            <v>SINAPI</v>
          </cell>
          <cell r="M559">
            <v>92779</v>
          </cell>
          <cell r="N559" t="str">
            <v>4.5.9</v>
          </cell>
          <cell r="O559" t="str">
            <v>ARMAÇÃO DE PILAR OU VIGA DE UMA ESTRUTURA CONVENCIONAL DE CONCRETO ARMADO EM UMA EDIFICAÇÃO TÉRREA OU SOBRADO UTILIZANDO AÇO CA-50 DE 12,5 MM - MONTAGEM. AF_12/2015</v>
          </cell>
          <cell r="P559" t="str">
            <v>KG</v>
          </cell>
          <cell r="Q559">
            <v>235</v>
          </cell>
          <cell r="R559">
            <v>6.45</v>
          </cell>
          <cell r="S559">
            <v>8.11</v>
          </cell>
          <cell r="T559">
            <v>1905.85</v>
          </cell>
        </row>
        <row r="560">
          <cell r="L560" t="str">
            <v>SINAPI</v>
          </cell>
          <cell r="M560">
            <v>92780</v>
          </cell>
          <cell r="N560" t="str">
            <v>4.5.10</v>
          </cell>
          <cell r="O560" t="str">
            <v>ARMAÇÃO DE PILAR OU VIGA DE UMA ESTRUTURA CONVENCIONAL DE CONCRETO ARMADO EM UMA EDIFICAÇÃO TÉRREA OU SOBRADO UTILIZANDO AÇO CA-50 DE 16,0 MM - MONTAGEM. AF_12/2015</v>
          </cell>
          <cell r="P560" t="str">
            <v>KG</v>
          </cell>
          <cell r="Q560">
            <v>66</v>
          </cell>
          <cell r="R560">
            <v>5.96</v>
          </cell>
          <cell r="S560">
            <v>7.49</v>
          </cell>
          <cell r="T560">
            <v>494.34</v>
          </cell>
        </row>
        <row r="561">
          <cell r="L561" t="str">
            <v>SINAPI</v>
          </cell>
          <cell r="M561">
            <v>92419</v>
          </cell>
          <cell r="N561" t="str">
            <v>4.5.11</v>
          </cell>
          <cell r="O5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561" t="str">
            <v>M2</v>
          </cell>
          <cell r="Q561">
            <v>73</v>
          </cell>
          <cell r="R561">
            <v>46.26</v>
          </cell>
          <cell r="S561">
            <v>58.14</v>
          </cell>
          <cell r="T561">
            <v>4244.22</v>
          </cell>
        </row>
        <row r="562">
          <cell r="L562" t="str">
            <v>SINAPI</v>
          </cell>
          <cell r="M562">
            <v>92514</v>
          </cell>
          <cell r="N562" t="str">
            <v>4.5.12</v>
          </cell>
          <cell r="O562" t="str">
            <v>MONTAGEM E DESMONTAGEM DE FÔRMA DE LAJE MACIÇA COM ÁREA MÉDIA MAIOR QUE 20 M², PÉ-DIREITO SIMPLES, EM CHAPA DE MADEIRA COMPENSADA RESINADA, 4 UTILIZAÇÕES. AF_12/2015</v>
          </cell>
          <cell r="P562" t="str">
            <v>M2</v>
          </cell>
          <cell r="Q562">
            <v>48</v>
          </cell>
          <cell r="R562">
            <v>24.1</v>
          </cell>
          <cell r="S562">
            <v>30.29</v>
          </cell>
          <cell r="T562">
            <v>1453.92</v>
          </cell>
        </row>
        <row r="563">
          <cell r="L563" t="str">
            <v>SINAPI</v>
          </cell>
          <cell r="M563">
            <v>92448</v>
          </cell>
          <cell r="N563" t="str">
            <v>4.5.13</v>
          </cell>
          <cell r="O563" t="str">
            <v>MONTAGEM E DESMONTAGEM DE FÔRMA DE VIGA, ESCORAMENTO COM PONTALETE DE MADEIRA, PÉ-DIREITO SIMPLES, EM MADEIRA SERRADA, 4 UTILIZAÇÕES. AF_12/2015</v>
          </cell>
          <cell r="P563" t="str">
            <v>M2</v>
          </cell>
          <cell r="Q563">
            <v>84.8</v>
          </cell>
          <cell r="R563">
            <v>72.69</v>
          </cell>
          <cell r="S563">
            <v>91.36</v>
          </cell>
          <cell r="T563">
            <v>7747.33</v>
          </cell>
        </row>
        <row r="564">
          <cell r="L564"/>
          <cell r="M564"/>
          <cell r="N564"/>
          <cell r="O564"/>
          <cell r="P564"/>
          <cell r="Q564"/>
          <cell r="R564"/>
          <cell r="S564"/>
          <cell r="T564"/>
        </row>
        <row r="565">
          <cell r="L565"/>
          <cell r="M565"/>
          <cell r="N565" t="str">
            <v>4.6</v>
          </cell>
          <cell r="O565" t="str">
            <v>PAREDES E DIVISORIAS</v>
          </cell>
          <cell r="P565"/>
          <cell r="Q565"/>
          <cell r="R565"/>
          <cell r="S565" t="str">
            <v>*</v>
          </cell>
          <cell r="T565">
            <v>10624.74</v>
          </cell>
        </row>
        <row r="566">
          <cell r="L566"/>
          <cell r="M566"/>
          <cell r="N566"/>
          <cell r="O566"/>
          <cell r="P566"/>
          <cell r="Q566"/>
          <cell r="R566"/>
          <cell r="S566"/>
          <cell r="T566"/>
        </row>
        <row r="567">
          <cell r="L567" t="str">
            <v>SEDUC</v>
          </cell>
          <cell r="M567" t="str">
            <v>SEDUC 6.02</v>
          </cell>
          <cell r="N567" t="str">
            <v>4.6.1</v>
          </cell>
          <cell r="O567" t="str">
            <v>ALVENARIA EM TIJOLO CERAMICO FURADO 9X14X19CM, E = 9 CM, ASSENTADO EM ARGAMASSA TRACO 1:4, PREPARO MECÂNICO, BETONEIRA 400 L , JUNTA 1 CM (REF. SINAPI 73935/5 JAN 2014)</v>
          </cell>
          <cell r="P567" t="str">
            <v>M²</v>
          </cell>
          <cell r="Q567">
            <v>153.5</v>
          </cell>
          <cell r="R567">
            <v>50.6</v>
          </cell>
          <cell r="S567">
            <v>63.6</v>
          </cell>
          <cell r="T567">
            <v>9762.6</v>
          </cell>
        </row>
        <row r="568">
          <cell r="L568" t="str">
            <v>SINAPI</v>
          </cell>
          <cell r="M568">
            <v>93202</v>
          </cell>
          <cell r="N568" t="str">
            <v>4.6.2</v>
          </cell>
          <cell r="O568" t="str">
            <v>FIXAÇÃO (ENCUNHAMENTO) DE ALVENARIA DE VEDAÇÃO COM TIJOLO MACIÇO. AF_03/2016</v>
          </cell>
          <cell r="P568" t="str">
            <v>M</v>
          </cell>
          <cell r="Q568">
            <v>44.74</v>
          </cell>
          <cell r="R568">
            <v>15.33</v>
          </cell>
          <cell r="S568">
            <v>19.27</v>
          </cell>
          <cell r="T568">
            <v>862.14</v>
          </cell>
        </row>
        <row r="569">
          <cell r="L569"/>
          <cell r="M569"/>
          <cell r="N569"/>
          <cell r="O569"/>
          <cell r="P569"/>
          <cell r="Q569"/>
          <cell r="R569"/>
          <cell r="S569"/>
          <cell r="T569"/>
        </row>
        <row r="570">
          <cell r="L570"/>
          <cell r="M570"/>
          <cell r="N570" t="str">
            <v>4.7</v>
          </cell>
          <cell r="O570" t="str">
            <v>COBERTURAS</v>
          </cell>
          <cell r="P570"/>
          <cell r="Q570"/>
          <cell r="R570"/>
          <cell r="S570" t="str">
            <v>*</v>
          </cell>
          <cell r="T570">
            <v>5255.69</v>
          </cell>
        </row>
        <row r="571">
          <cell r="L571"/>
          <cell r="M571"/>
          <cell r="N571"/>
          <cell r="O571"/>
          <cell r="P571"/>
          <cell r="Q571"/>
          <cell r="R571"/>
          <cell r="S571"/>
          <cell r="T571"/>
        </row>
        <row r="572">
          <cell r="L572" t="str">
            <v>SINAPI</v>
          </cell>
          <cell r="M572">
            <v>92543</v>
          </cell>
          <cell r="N572" t="str">
            <v>4.7.1</v>
          </cell>
          <cell r="O572" t="str">
            <v>TRAMA DE MADEIRA COMPOSTA POR TERÇAS PARA TELHADOS DE ATÉ 2 ÁGUAS PARA TELHA ONDULADA DE FIBROCIMENTO, METÁLICA, PLÁSTICA OU TERMOACÚSTICA, INCLUSO TRANSPORTE VERTICAL. AF_07/2019</v>
          </cell>
          <cell r="P572" t="str">
            <v>M2</v>
          </cell>
          <cell r="Q572">
            <v>49.82</v>
          </cell>
          <cell r="R572">
            <v>11.36</v>
          </cell>
          <cell r="S572">
            <v>14.28</v>
          </cell>
          <cell r="T572">
            <v>711.43</v>
          </cell>
        </row>
        <row r="573">
          <cell r="L573" t="str">
            <v>SINAPI</v>
          </cell>
          <cell r="M573">
            <v>94213</v>
          </cell>
          <cell r="N573" t="str">
            <v>4.7.2</v>
          </cell>
          <cell r="O573" t="str">
            <v>TELHAMENTO COM TELHA DE AÇO/ALUMÍNIO E = 0,5 MM, COM ATÉ 2 ÁGUAS, INCLUSO IÇAMENTO. AF_07/2019</v>
          </cell>
          <cell r="P573" t="str">
            <v>M2</v>
          </cell>
          <cell r="Q573">
            <v>49.82</v>
          </cell>
          <cell r="R573">
            <v>38.090000000000003</v>
          </cell>
          <cell r="S573">
            <v>47.88</v>
          </cell>
          <cell r="T573">
            <v>2385.38</v>
          </cell>
        </row>
        <row r="574">
          <cell r="L574" t="str">
            <v>SINAPI</v>
          </cell>
          <cell r="M574">
            <v>94227</v>
          </cell>
          <cell r="N574" t="str">
            <v>4.7.3</v>
          </cell>
          <cell r="O574" t="str">
            <v>CALHA EM CHAPA DE AÇO GALVANIZADO NÚMERO 24, DESENVOLVIMENTO DE 33 CM, INCLUSO TRANSPORTE VERTICAL. AF_07/2019</v>
          </cell>
          <cell r="P574" t="str">
            <v>M</v>
          </cell>
          <cell r="Q574">
            <v>10.95</v>
          </cell>
          <cell r="R574">
            <v>34.880000000000003</v>
          </cell>
          <cell r="S574">
            <v>43.84</v>
          </cell>
          <cell r="T574">
            <v>480.05</v>
          </cell>
        </row>
        <row r="575">
          <cell r="L575" t="str">
            <v>SEDUC</v>
          </cell>
          <cell r="M575" t="str">
            <v>SEDUC 7.15</v>
          </cell>
          <cell r="N575" t="str">
            <v>4.7.4</v>
          </cell>
          <cell r="O575" t="str">
            <v>CHAPIM DE CONCRETO APARENTE COM ACABAMENTO DESEMPENADO, FORMA DE COMPENSADO PLASTIFICADO (MADEIRIT) DE 14 X 10 CM, FUNDIDO NO LOCAL. (Ref. SINAPI 01/2020: 71623)</v>
          </cell>
          <cell r="P575" t="str">
            <v>M</v>
          </cell>
          <cell r="Q575">
            <v>31</v>
          </cell>
          <cell r="R575">
            <v>24.01</v>
          </cell>
          <cell r="S575">
            <v>30.18</v>
          </cell>
          <cell r="T575">
            <v>935.58</v>
          </cell>
        </row>
        <row r="576">
          <cell r="L576" t="str">
            <v>SINAPI</v>
          </cell>
          <cell r="M576">
            <v>94231</v>
          </cell>
          <cell r="N576" t="str">
            <v>4.7.5</v>
          </cell>
          <cell r="O576" t="str">
            <v>RUFO EM CHAPA DE AÇO GALVANIZADO NÚMERO 24, CORTE DE 25 CM, INCLUSO TRANSPORTE VERTICAL. AF_07/2019</v>
          </cell>
          <cell r="P576" t="str">
            <v>M</v>
          </cell>
          <cell r="Q576">
            <v>20.05</v>
          </cell>
          <cell r="R576">
            <v>29.49</v>
          </cell>
          <cell r="S576">
            <v>37.07</v>
          </cell>
          <cell r="T576">
            <v>743.25</v>
          </cell>
        </row>
        <row r="577">
          <cell r="L577"/>
          <cell r="M577"/>
          <cell r="N577"/>
          <cell r="O577"/>
          <cell r="P577"/>
          <cell r="Q577"/>
          <cell r="R577"/>
          <cell r="S577"/>
          <cell r="T577"/>
        </row>
        <row r="578">
          <cell r="L578"/>
          <cell r="M578"/>
          <cell r="N578" t="str">
            <v>4.8</v>
          </cell>
          <cell r="O578" t="str">
            <v>REVESTIMENTOS</v>
          </cell>
          <cell r="P578"/>
          <cell r="Q578"/>
          <cell r="R578"/>
          <cell r="S578" t="str">
            <v>*</v>
          </cell>
          <cell r="T578">
            <v>15033.91</v>
          </cell>
        </row>
        <row r="579">
          <cell r="L579"/>
          <cell r="M579"/>
          <cell r="N579"/>
          <cell r="O579"/>
          <cell r="P579"/>
          <cell r="Q579"/>
          <cell r="R579"/>
          <cell r="S579"/>
          <cell r="T579"/>
        </row>
        <row r="580">
          <cell r="L580" t="str">
            <v>SINAPI</v>
          </cell>
          <cell r="M580">
            <v>87879</v>
          </cell>
          <cell r="N580" t="str">
            <v>4.8.1</v>
          </cell>
          <cell r="O580" t="str">
            <v>CHAPISCO APLICADO EM ALVENARIAS E ESTRUTURAS DE CONCRETO INTERNAS, COM COLHER DE PEDREIRO.  ARGAMASSA TRAÇO 1:3 COM PREPARO EM BETONEIRA 400L. AF_06/2014</v>
          </cell>
          <cell r="P580" t="str">
            <v>M2</v>
          </cell>
          <cell r="Q580">
            <v>382.49</v>
          </cell>
          <cell r="R580">
            <v>2.77</v>
          </cell>
          <cell r="S580">
            <v>3.48</v>
          </cell>
          <cell r="T580">
            <v>1331.07</v>
          </cell>
        </row>
        <row r="581">
          <cell r="L581" t="str">
            <v>SEDUC</v>
          </cell>
          <cell r="M581" t="str">
            <v>SEDUC 9.04</v>
          </cell>
          <cell r="N581" t="str">
            <v>4.8.2</v>
          </cell>
          <cell r="O581" t="str">
            <v>MASSA ÚNICA PARA RECEBIMENTO DE PINTURA, EM ARGAMASSA TRAÇO 1:2:8, PREPARO MECÂNICO COM BETONEIRA 400L, APLICADA MANUALMENTE EM PAREDES, ESPESSURA DE 25 MM, COM EXECUÇÃO DE TALISCAS. (Ref. SINAPI 87529)</v>
          </cell>
          <cell r="P581" t="str">
            <v>M²</v>
          </cell>
          <cell r="Q581">
            <v>382.49</v>
          </cell>
          <cell r="R581">
            <v>25.2</v>
          </cell>
          <cell r="S581">
            <v>31.67</v>
          </cell>
          <cell r="T581">
            <v>12113.46</v>
          </cell>
        </row>
        <row r="582">
          <cell r="L582" t="str">
            <v>SINAPI</v>
          </cell>
          <cell r="M582">
            <v>87882</v>
          </cell>
          <cell r="N582" t="str">
            <v>4.8.3</v>
          </cell>
          <cell r="O582" t="str">
            <v>CHAPISCO APLICADO NO TETO, COM ROLO PARA TEXTURA ACRÍLICA. ARGAMASSA TRAÇO 1:4 E EMULSÃO POLIMÉRICA (ADESIVO) COM PREPARO EM BETONEIRA 400L. AF_06/2014</v>
          </cell>
          <cell r="P582" t="str">
            <v>M2</v>
          </cell>
          <cell r="Q582">
            <v>49.04</v>
          </cell>
          <cell r="R582">
            <v>3.28</v>
          </cell>
          <cell r="S582">
            <v>4.12</v>
          </cell>
          <cell r="T582">
            <v>202.04</v>
          </cell>
        </row>
        <row r="583">
          <cell r="L583" t="str">
            <v>SINAPI</v>
          </cell>
          <cell r="M583">
            <v>90409</v>
          </cell>
          <cell r="N583" t="str">
            <v>4.8.4</v>
          </cell>
          <cell r="O583" t="str">
            <v>MASSA ÚNICA, PARA RECEBIMENTO DE PINTURA, EM ARGAMASSA TRAÇO 1:2:8, PREPARO MANUAL, APLICADA MANUALMENTE EM TETO, ESPESSURA DE 10MM, COM EXECUÇÃO DE TALISCAS. AF_03/2015</v>
          </cell>
          <cell r="P583" t="str">
            <v>M2</v>
          </cell>
          <cell r="Q583">
            <v>49.04</v>
          </cell>
          <cell r="R583">
            <v>22.51</v>
          </cell>
          <cell r="S583">
            <v>28.29</v>
          </cell>
          <cell r="T583">
            <v>1387.34</v>
          </cell>
        </row>
        <row r="584">
          <cell r="L584"/>
          <cell r="M584"/>
          <cell r="N584"/>
          <cell r="O584"/>
          <cell r="P584"/>
          <cell r="Q584"/>
          <cell r="R584"/>
          <cell r="S584"/>
          <cell r="T584"/>
        </row>
        <row r="585">
          <cell r="L585"/>
          <cell r="M585"/>
          <cell r="N585" t="str">
            <v>4.9</v>
          </cell>
          <cell r="O585" t="str">
            <v>ESQUADRIAS</v>
          </cell>
          <cell r="P585"/>
          <cell r="Q585"/>
          <cell r="R585"/>
          <cell r="S585" t="str">
            <v>*</v>
          </cell>
          <cell r="T585">
            <v>499.6</v>
          </cell>
        </row>
        <row r="586">
          <cell r="L586"/>
          <cell r="M586"/>
          <cell r="N586"/>
          <cell r="O586"/>
          <cell r="P586"/>
          <cell r="Q586"/>
          <cell r="R586"/>
          <cell r="S586"/>
          <cell r="T586"/>
        </row>
        <row r="587">
          <cell r="L587" t="str">
            <v>SEDUC</v>
          </cell>
          <cell r="M587" t="str">
            <v>SEDUC 10.01</v>
          </cell>
          <cell r="N587" t="str">
            <v>4.9.1</v>
          </cell>
          <cell r="O587" t="str">
            <v>PORTA DE FERRO COMPACTA EM CHAPA, INCLUS. BATENTES E FERRAGENS (Ref. Seinfra C1958)</v>
          </cell>
          <cell r="P587" t="str">
            <v>M²</v>
          </cell>
          <cell r="Q587">
            <v>1.68</v>
          </cell>
          <cell r="R587">
            <v>236.6</v>
          </cell>
          <cell r="S587">
            <v>297.38</v>
          </cell>
          <cell r="T587">
            <v>499.6</v>
          </cell>
        </row>
        <row r="588">
          <cell r="L588"/>
          <cell r="M588"/>
          <cell r="N588"/>
          <cell r="O588"/>
          <cell r="P588"/>
          <cell r="Q588"/>
          <cell r="R588"/>
          <cell r="S588"/>
          <cell r="T588"/>
        </row>
        <row r="589">
          <cell r="L589"/>
          <cell r="M589"/>
          <cell r="N589" t="str">
            <v>4.10</v>
          </cell>
          <cell r="O589" t="str">
            <v>PINTURAS</v>
          </cell>
          <cell r="P589"/>
          <cell r="Q589"/>
          <cell r="R589"/>
          <cell r="S589" t="str">
            <v>*</v>
          </cell>
          <cell r="T589">
            <v>11614.59</v>
          </cell>
        </row>
        <row r="590">
          <cell r="L590"/>
          <cell r="M590"/>
          <cell r="N590"/>
          <cell r="O590"/>
          <cell r="P590"/>
          <cell r="Q590"/>
          <cell r="R590"/>
          <cell r="S590"/>
          <cell r="T590"/>
        </row>
        <row r="591">
          <cell r="L591" t="str">
            <v>SINAPI</v>
          </cell>
          <cell r="M591">
            <v>88496</v>
          </cell>
          <cell r="N591" t="str">
            <v>4.10.1</v>
          </cell>
          <cell r="O591" t="str">
            <v>APLICAÇÃO E LIXAMENTO DE MASSA LÁTEX EM TETO, DUAS DEMÃOS. AF_06/2014</v>
          </cell>
          <cell r="P591" t="str">
            <v>M2</v>
          </cell>
          <cell r="Q591">
            <v>49.04</v>
          </cell>
          <cell r="R591">
            <v>17.940000000000001</v>
          </cell>
          <cell r="S591">
            <v>22.55</v>
          </cell>
          <cell r="T591">
            <v>1105.8499999999999</v>
          </cell>
        </row>
        <row r="592">
          <cell r="L592" t="str">
            <v>SINAPI</v>
          </cell>
          <cell r="M592">
            <v>88486</v>
          </cell>
          <cell r="N592" t="str">
            <v>4.10.2</v>
          </cell>
          <cell r="O592" t="str">
            <v>APLICAÇÃO MANUAL DE PINTURA COM TINTA LÁTEX PVA EM TETO, DUAS DEMÃOS. AF_06/2014</v>
          </cell>
          <cell r="P592" t="str">
            <v>M2</v>
          </cell>
          <cell r="Q592">
            <v>49.04</v>
          </cell>
          <cell r="R592">
            <v>8.69</v>
          </cell>
          <cell r="S592">
            <v>10.92</v>
          </cell>
          <cell r="T592">
            <v>535.52</v>
          </cell>
        </row>
        <row r="593">
          <cell r="L593" t="str">
            <v>SINAPI</v>
          </cell>
          <cell r="M593">
            <v>88497</v>
          </cell>
          <cell r="N593" t="str">
            <v>4.10.3</v>
          </cell>
          <cell r="O593" t="str">
            <v>APLICAÇÃO E LIXAMENTO DE MASSA LÁTEX EM PAREDES, DUAS DEMÃOS. AF_06/2014</v>
          </cell>
          <cell r="P593" t="str">
            <v>M2</v>
          </cell>
          <cell r="Q593">
            <v>402.73</v>
          </cell>
          <cell r="R593">
            <v>9.73</v>
          </cell>
          <cell r="S593">
            <v>12.23</v>
          </cell>
          <cell r="T593">
            <v>4925.3900000000003</v>
          </cell>
        </row>
        <row r="594">
          <cell r="L594" t="str">
            <v>SINAPI</v>
          </cell>
          <cell r="M594">
            <v>88489</v>
          </cell>
          <cell r="N594" t="str">
            <v>4.10.4</v>
          </cell>
          <cell r="O594" t="str">
            <v>APLICAÇÃO MANUAL DE PINTURA COM TINTA LÁTEX ACRÍLICA EM PAREDES, DUAS DEMÃOS. AF_06/2014</v>
          </cell>
          <cell r="P594" t="str">
            <v>M2</v>
          </cell>
          <cell r="Q594">
            <v>402.73</v>
          </cell>
          <cell r="R594">
            <v>9.84</v>
          </cell>
          <cell r="S594">
            <v>12.37</v>
          </cell>
          <cell r="T594">
            <v>4981.7700000000004</v>
          </cell>
        </row>
        <row r="595">
          <cell r="L595" t="str">
            <v>SEDUC</v>
          </cell>
          <cell r="M595" t="str">
            <v>SEDUC 11.06</v>
          </cell>
          <cell r="N595" t="str">
            <v>4.10.5</v>
          </cell>
          <cell r="O595" t="str">
            <v>PINTURA ESMALTE FOSCO, DUAS DEMAOS, SOBRE SUPERFICIE METALICA, INCLUSO UMA DEMAO DE FUNDO ANTICORROSIVO. UTILIZACAO DE REVOLVER ( AR-COMPRIMIDO). (Ref. SINAPI 2019: 74145/1)</v>
          </cell>
          <cell r="P595" t="str">
            <v>M²</v>
          </cell>
          <cell r="Q595">
            <v>3.36</v>
          </cell>
          <cell r="R595">
            <v>15.64</v>
          </cell>
          <cell r="S595">
            <v>19.66</v>
          </cell>
          <cell r="T595">
            <v>66.06</v>
          </cell>
        </row>
        <row r="596">
          <cell r="L596"/>
          <cell r="M596"/>
          <cell r="N596"/>
          <cell r="O596"/>
          <cell r="P596"/>
          <cell r="Q596"/>
          <cell r="R596"/>
          <cell r="S596"/>
          <cell r="T596"/>
        </row>
        <row r="597">
          <cell r="L597"/>
          <cell r="M597"/>
          <cell r="N597" t="str">
            <v>4.11</v>
          </cell>
          <cell r="O597" t="str">
            <v>SEVIRÇOS DIVERSOS</v>
          </cell>
          <cell r="P597"/>
          <cell r="Q597"/>
          <cell r="R597"/>
          <cell r="S597" t="str">
            <v>*</v>
          </cell>
          <cell r="T597">
            <v>16266.09</v>
          </cell>
        </row>
        <row r="598">
          <cell r="L598"/>
          <cell r="M598"/>
          <cell r="N598"/>
          <cell r="O598"/>
          <cell r="P598"/>
          <cell r="Q598"/>
          <cell r="R598"/>
          <cell r="S598"/>
          <cell r="T598"/>
        </row>
        <row r="599">
          <cell r="L599" t="str">
            <v>SINAPI</v>
          </cell>
          <cell r="M599">
            <v>73665</v>
          </cell>
          <cell r="N599" t="str">
            <v>4.11.1</v>
          </cell>
          <cell r="O599" t="str">
            <v>ESCADA TIPO MARINHEIRO EM ACO CA-50 9,52MM INCLUSO PINTURA COM FUNDO ANTICORROSIVO TIPO ZARCAO</v>
          </cell>
          <cell r="P599" t="str">
            <v>M</v>
          </cell>
          <cell r="Q599">
            <v>4</v>
          </cell>
          <cell r="R599">
            <v>54.89</v>
          </cell>
          <cell r="S599">
            <v>68.989999999999995</v>
          </cell>
          <cell r="T599">
            <v>275.95999999999998</v>
          </cell>
        </row>
        <row r="600">
          <cell r="L600" t="str">
            <v>SINAPI</v>
          </cell>
          <cell r="M600">
            <v>96988</v>
          </cell>
          <cell r="N600" t="str">
            <v>4.11.2</v>
          </cell>
          <cell r="O600" t="str">
            <v>MASTRO 1 ½  PARA SPDA - FORNECIMENTO E INSTALAÇÃO. AF_12/2017</v>
          </cell>
          <cell r="P600" t="str">
            <v>UN</v>
          </cell>
          <cell r="Q600">
            <v>1</v>
          </cell>
          <cell r="R600">
            <v>169.52</v>
          </cell>
          <cell r="S600">
            <v>213.07</v>
          </cell>
          <cell r="T600">
            <v>213.07</v>
          </cell>
        </row>
        <row r="601">
          <cell r="L601" t="str">
            <v>SINAPI</v>
          </cell>
          <cell r="M601">
            <v>96985</v>
          </cell>
          <cell r="N601" t="str">
            <v>4.11.3</v>
          </cell>
          <cell r="O601" t="str">
            <v>HASTE DE ATERRAMENTO 5/8  PARA SPDA - FORNECIMENTO E INSTALAÇÃO. AF_12/2017</v>
          </cell>
          <cell r="P601" t="str">
            <v>UN</v>
          </cell>
          <cell r="Q601">
            <v>3</v>
          </cell>
          <cell r="R601">
            <v>50.09</v>
          </cell>
          <cell r="S601">
            <v>62.96</v>
          </cell>
          <cell r="T601">
            <v>188.88</v>
          </cell>
        </row>
        <row r="602">
          <cell r="L602" t="str">
            <v>SINAPI</v>
          </cell>
          <cell r="M602">
            <v>96973</v>
          </cell>
          <cell r="N602" t="str">
            <v>4.11.4</v>
          </cell>
          <cell r="O602" t="str">
            <v>CORDOALHA DE COBRE NU 35 MM², NÃO ENTERRADA, COM ISOLADOR - FORNECIMENTO E INSTALAÇÃO. AF_12/2017</v>
          </cell>
          <cell r="P602" t="str">
            <v>M</v>
          </cell>
          <cell r="Q602">
            <v>10</v>
          </cell>
          <cell r="R602">
            <v>37.18</v>
          </cell>
          <cell r="S602">
            <v>46.73</v>
          </cell>
          <cell r="T602">
            <v>467.3</v>
          </cell>
        </row>
        <row r="603">
          <cell r="L603" t="str">
            <v>SINAPI</v>
          </cell>
          <cell r="M603">
            <v>96977</v>
          </cell>
          <cell r="N603" t="str">
            <v>4.11.5</v>
          </cell>
          <cell r="O603" t="str">
            <v>CORDOALHA DE COBRE NU 50 MM², ENTERRADA, SEM ISOLADOR - FORNECIMENTO E INSTALAÇÃO. AF_12/2017</v>
          </cell>
          <cell r="P603" t="str">
            <v>M</v>
          </cell>
          <cell r="Q603">
            <v>15</v>
          </cell>
          <cell r="R603">
            <v>30.1</v>
          </cell>
          <cell r="S603">
            <v>37.83</v>
          </cell>
          <cell r="T603">
            <v>567.45000000000005</v>
          </cell>
        </row>
        <row r="604">
          <cell r="L604" t="str">
            <v>SINAPI</v>
          </cell>
          <cell r="M604" t="str">
            <v>74166/1</v>
          </cell>
          <cell r="N604" t="str">
            <v>4.11.6</v>
          </cell>
          <cell r="O604" t="str">
            <v>CAIXA DE INSPEÇÃO EM CONCRETO PRÉ-MOLDADO DN 60CM COM TAMPA H= 60CM - FORNECIMENTO E INSTALACAO</v>
          </cell>
          <cell r="P604" t="str">
            <v>UN</v>
          </cell>
          <cell r="Q604">
            <v>3</v>
          </cell>
          <cell r="R604">
            <v>194.57</v>
          </cell>
          <cell r="S604">
            <v>244.56</v>
          </cell>
          <cell r="T604">
            <v>733.68</v>
          </cell>
        </row>
        <row r="605">
          <cell r="L605" t="str">
            <v>SINAPI</v>
          </cell>
          <cell r="M605">
            <v>94993</v>
          </cell>
          <cell r="N605" t="str">
            <v>4.11.7</v>
          </cell>
          <cell r="O605" t="str">
            <v>EXECUÇÃO DE PASSEIO (CALÇADA) OU PISO DE CONCRETO COM CONCRETO MOLDADO IN LOCO, USINADO, ACABAMENTO CONVENCIONAL, ESPESSURA 6 CM, ARMADO. AF_07/2016</v>
          </cell>
          <cell r="P605" t="str">
            <v>M2</v>
          </cell>
          <cell r="Q605">
            <v>66</v>
          </cell>
          <cell r="R605">
            <v>48.87</v>
          </cell>
          <cell r="S605">
            <v>61.42</v>
          </cell>
          <cell r="T605">
            <v>4053.72</v>
          </cell>
        </row>
        <row r="606">
          <cell r="L606" t="str">
            <v>SEDUC</v>
          </cell>
          <cell r="M606" t="str">
            <v>SEDUC 14.12</v>
          </cell>
          <cell r="N606" t="str">
            <v>4.11.8</v>
          </cell>
          <cell r="O606" t="str">
            <v>CONJUNTO MOTO-BOMBA CENTRÍFUGA, MONOFASICA, MOTOR 7.5 CV, SCHNEIDER BC-21R OU SIMILAR (Ref. ORSE 04080)</v>
          </cell>
          <cell r="P606" t="str">
            <v>UN</v>
          </cell>
          <cell r="Q606">
            <v>1</v>
          </cell>
          <cell r="R606">
            <v>7457.36</v>
          </cell>
          <cell r="S606">
            <v>9373.16</v>
          </cell>
          <cell r="T606">
            <v>9373.16</v>
          </cell>
        </row>
        <row r="607">
          <cell r="L607" t="str">
            <v>SEDUC</v>
          </cell>
          <cell r="M607" t="str">
            <v>SEDUC 14.13</v>
          </cell>
          <cell r="N607" t="str">
            <v>4.11.9</v>
          </cell>
          <cell r="O607" t="str">
            <v>QUADRO DE COMANDO DE BOMBAS - COMPLETO (Ref. SEINFRA C2065)</v>
          </cell>
          <cell r="P607" t="str">
            <v>UN</v>
          </cell>
          <cell r="Q607">
            <v>1</v>
          </cell>
          <cell r="R607">
            <v>312.57</v>
          </cell>
          <cell r="S607">
            <v>392.87</v>
          </cell>
          <cell r="T607">
            <v>392.87</v>
          </cell>
        </row>
        <row r="608">
          <cell r="L608"/>
          <cell r="M608"/>
          <cell r="N608"/>
          <cell r="O608"/>
          <cell r="P608"/>
          <cell r="Q608"/>
          <cell r="R608"/>
          <cell r="S608"/>
          <cell r="T608"/>
        </row>
        <row r="609">
          <cell r="L609"/>
          <cell r="M609"/>
          <cell r="N609" t="str">
            <v>4.12</v>
          </cell>
          <cell r="O609" t="str">
            <v>LIMPEZA DA OBRA</v>
          </cell>
          <cell r="P609"/>
          <cell r="Q609"/>
          <cell r="R609"/>
          <cell r="S609" t="str">
            <v>*</v>
          </cell>
          <cell r="T609">
            <v>191.4</v>
          </cell>
        </row>
        <row r="610">
          <cell r="L610"/>
          <cell r="M610"/>
          <cell r="N610"/>
          <cell r="O610"/>
          <cell r="P610"/>
          <cell r="Q610"/>
          <cell r="R610"/>
          <cell r="S610"/>
          <cell r="T610"/>
        </row>
        <row r="611">
          <cell r="L611" t="str">
            <v>SINAPI</v>
          </cell>
          <cell r="M611">
            <v>72897</v>
          </cell>
          <cell r="N611" t="str">
            <v>4.12.1</v>
          </cell>
          <cell r="O611" t="str">
            <v>CARGA MANUAL DE ENTULHO EM CAMINHAO BASCULANTE 6 M3</v>
          </cell>
          <cell r="P611" t="str">
            <v>M3</v>
          </cell>
          <cell r="Q611">
            <v>6</v>
          </cell>
          <cell r="R611">
            <v>17.579999999999998</v>
          </cell>
          <cell r="S611">
            <v>22.1</v>
          </cell>
          <cell r="T611">
            <v>132.6</v>
          </cell>
        </row>
        <row r="612">
          <cell r="L612" t="str">
            <v>SINAPI</v>
          </cell>
          <cell r="M612">
            <v>72900</v>
          </cell>
          <cell r="N612" t="str">
            <v>4.12.2</v>
          </cell>
          <cell r="O612" t="str">
            <v>TRANSPORTE DE ENTULHO COM CAMINHAO BASCULANTE 6 M3, RODOVIA PAVIMENTADA, DMT 0,5 A 1,0 KM</v>
          </cell>
          <cell r="P612" t="str">
            <v>M3</v>
          </cell>
          <cell r="Q612">
            <v>6</v>
          </cell>
          <cell r="R612">
            <v>4.3</v>
          </cell>
          <cell r="S612">
            <v>5.4</v>
          </cell>
          <cell r="T612">
            <v>32.4</v>
          </cell>
        </row>
        <row r="613">
          <cell r="L613" t="str">
            <v>SINAPI</v>
          </cell>
          <cell r="M613">
            <v>99802</v>
          </cell>
          <cell r="N613" t="str">
            <v>4.12.3</v>
          </cell>
          <cell r="O613" t="str">
            <v>LIMPEZA DE PISO CERÂMICO OU PORCELANATO COM VASSOURA A SECO. AF_04/2019</v>
          </cell>
          <cell r="P613" t="str">
            <v>M2</v>
          </cell>
          <cell r="Q613">
            <v>66</v>
          </cell>
          <cell r="R613">
            <v>0.32</v>
          </cell>
          <cell r="S613">
            <v>0.4</v>
          </cell>
          <cell r="T613">
            <v>26.4</v>
          </cell>
        </row>
        <row r="614">
          <cell r="L614"/>
          <cell r="M614"/>
          <cell r="N614"/>
          <cell r="O614"/>
          <cell r="P614"/>
          <cell r="Q614"/>
          <cell r="R614"/>
          <cell r="S614"/>
          <cell r="T614"/>
        </row>
        <row r="615">
          <cell r="L615"/>
          <cell r="M615"/>
          <cell r="N615"/>
          <cell r="O615"/>
          <cell r="P615"/>
          <cell r="Q615"/>
          <cell r="R615"/>
          <cell r="S615" t="str">
            <v>SUBTOTAL:</v>
          </cell>
          <cell r="T615">
            <v>114114.62</v>
          </cell>
        </row>
        <row r="616">
          <cell r="L616"/>
          <cell r="M616"/>
          <cell r="N616"/>
          <cell r="O616"/>
          <cell r="P616"/>
          <cell r="Q616"/>
          <cell r="R616"/>
          <cell r="S616"/>
          <cell r="T616"/>
        </row>
        <row r="617">
          <cell r="L617" t="str">
            <v>#</v>
          </cell>
          <cell r="M617"/>
          <cell r="N617"/>
          <cell r="O617"/>
          <cell r="P617"/>
          <cell r="Q617"/>
          <cell r="R617"/>
          <cell r="S617" t="str">
            <v>TOTAL DA CASTELO D'ÁGUA:</v>
          </cell>
          <cell r="T617">
            <v>114114.62</v>
          </cell>
        </row>
        <row r="618">
          <cell r="L618"/>
          <cell r="M618"/>
          <cell r="N618"/>
          <cell r="O618"/>
          <cell r="P618"/>
          <cell r="Q618"/>
          <cell r="R618"/>
          <cell r="S618"/>
          <cell r="T618"/>
        </row>
        <row r="619">
          <cell r="L619"/>
          <cell r="M619"/>
          <cell r="N619">
            <v>5</v>
          </cell>
          <cell r="O619" t="str">
            <v>MUROS E FACHADA PADRÃO SEDUC</v>
          </cell>
          <cell r="P619"/>
          <cell r="Q619"/>
          <cell r="R619"/>
          <cell r="S619"/>
          <cell r="T619"/>
        </row>
        <row r="620">
          <cell r="L620"/>
          <cell r="M620"/>
          <cell r="N620"/>
          <cell r="O620"/>
          <cell r="P620"/>
          <cell r="Q620"/>
          <cell r="R620"/>
          <cell r="S620"/>
          <cell r="T620"/>
        </row>
        <row r="621">
          <cell r="L621"/>
          <cell r="M621"/>
          <cell r="N621">
            <v>5</v>
          </cell>
          <cell r="O621"/>
          <cell r="P621"/>
          <cell r="Q621"/>
          <cell r="R621"/>
          <cell r="S621"/>
          <cell r="T621"/>
        </row>
        <row r="622">
          <cell r="L622"/>
          <cell r="M622"/>
          <cell r="N622"/>
          <cell r="O622"/>
          <cell r="P622"/>
          <cell r="Q622"/>
          <cell r="R622"/>
          <cell r="S622"/>
          <cell r="T622"/>
        </row>
        <row r="623">
          <cell r="L623"/>
          <cell r="M623"/>
          <cell r="N623" t="str">
            <v>5.1</v>
          </cell>
          <cell r="O623" t="str">
            <v>ADMINISTRAÇÃO DA OBRA</v>
          </cell>
          <cell r="P623"/>
          <cell r="Q623"/>
          <cell r="R623"/>
          <cell r="S623" t="str">
            <v>*</v>
          </cell>
          <cell r="T623">
            <v>6336.12</v>
          </cell>
        </row>
        <row r="624">
          <cell r="L624"/>
          <cell r="M624"/>
          <cell r="N624"/>
          <cell r="O624"/>
          <cell r="P624"/>
          <cell r="Q624"/>
          <cell r="R624"/>
          <cell r="S624"/>
          <cell r="T624"/>
        </row>
        <row r="625">
          <cell r="L625"/>
          <cell r="M625" t="str">
            <v>SEDUC</v>
          </cell>
          <cell r="N625" t="str">
            <v>5.1.1</v>
          </cell>
          <cell r="O625" t="str">
            <v>ADMINISTRAÇÃO LOCAL - MUROS E FACHADA PADRÃO SEDUC</v>
          </cell>
          <cell r="P625" t="str">
            <v>MÊS</v>
          </cell>
          <cell r="Q625">
            <v>12</v>
          </cell>
          <cell r="R625">
            <v>420.09</v>
          </cell>
          <cell r="S625">
            <v>528.01</v>
          </cell>
          <cell r="T625">
            <v>6336.12</v>
          </cell>
        </row>
        <row r="626">
          <cell r="L626"/>
          <cell r="M626"/>
          <cell r="N626"/>
          <cell r="O626"/>
          <cell r="P626"/>
          <cell r="Q626"/>
          <cell r="R626"/>
          <cell r="S626"/>
          <cell r="T626"/>
        </row>
        <row r="627">
          <cell r="L627"/>
          <cell r="M627"/>
          <cell r="N627" t="str">
            <v>5.2</v>
          </cell>
          <cell r="O627" t="str">
            <v>MOVIMENTO DE TERRA</v>
          </cell>
          <cell r="P627"/>
          <cell r="Q627"/>
          <cell r="R627"/>
          <cell r="S627" t="str">
            <v>*</v>
          </cell>
          <cell r="T627">
            <v>4013.99</v>
          </cell>
        </row>
        <row r="628">
          <cell r="L628"/>
          <cell r="M628"/>
          <cell r="N628"/>
          <cell r="O628"/>
          <cell r="P628"/>
          <cell r="Q628"/>
          <cell r="R628"/>
          <cell r="S628"/>
          <cell r="T628"/>
        </row>
        <row r="629">
          <cell r="L629" t="str">
            <v>SEDUC</v>
          </cell>
          <cell r="M629" t="str">
            <v>SEDUC 3.01</v>
          </cell>
          <cell r="N629" t="str">
            <v>5.2.1</v>
          </cell>
          <cell r="O629" t="str">
            <v>ESCAVAÇÃO MANUAL DE CAMPO ABERTO EM TERRA ATÉ 2M (Ref. SEINFRA C1256)</v>
          </cell>
          <cell r="P629" t="str">
            <v>M³</v>
          </cell>
          <cell r="Q629">
            <v>22.9</v>
          </cell>
          <cell r="R629">
            <v>38.53</v>
          </cell>
          <cell r="S629">
            <v>48.43</v>
          </cell>
          <cell r="T629">
            <v>1109.05</v>
          </cell>
        </row>
        <row r="630">
          <cell r="L630" t="str">
            <v>SINAPI</v>
          </cell>
          <cell r="M630">
            <v>93358</v>
          </cell>
          <cell r="N630" t="str">
            <v>5.2.2</v>
          </cell>
          <cell r="O630" t="str">
            <v>ESCAVAÇÃO MANUAL DE VALA COM PROFUNDIDADE MENOR OU IGUAL A 1,30 M. AF_03/2016</v>
          </cell>
          <cell r="P630" t="str">
            <v>M3</v>
          </cell>
          <cell r="Q630">
            <v>42.92</v>
          </cell>
          <cell r="R630">
            <v>52.02</v>
          </cell>
          <cell r="S630">
            <v>65.38</v>
          </cell>
          <cell r="T630">
            <v>2806.11</v>
          </cell>
        </row>
        <row r="631">
          <cell r="L631" t="str">
            <v>SINAPI</v>
          </cell>
          <cell r="M631">
            <v>97083</v>
          </cell>
          <cell r="N631" t="str">
            <v>5.2.3</v>
          </cell>
          <cell r="O631" t="str">
            <v>COMPACTAÇÃO MECÂNICA DE SOLO PARA EXECUÇÃO DE RADIER, COM COMPACTADOR DE SOLOS A PERCUSSÃO. AF_09/2017</v>
          </cell>
          <cell r="P631" t="str">
            <v>M2</v>
          </cell>
          <cell r="Q631">
            <v>38.159999999999997</v>
          </cell>
          <cell r="R631">
            <v>2.06</v>
          </cell>
          <cell r="S631">
            <v>2.59</v>
          </cell>
          <cell r="T631">
            <v>98.83</v>
          </cell>
        </row>
        <row r="632">
          <cell r="L632"/>
          <cell r="M632"/>
          <cell r="N632"/>
          <cell r="O632"/>
          <cell r="P632"/>
          <cell r="Q632"/>
          <cell r="R632"/>
          <cell r="S632"/>
          <cell r="T632"/>
        </row>
        <row r="633">
          <cell r="L633"/>
          <cell r="M633"/>
          <cell r="N633" t="str">
            <v>5.3</v>
          </cell>
          <cell r="O633" t="str">
            <v>INFRAESTRUTURA</v>
          </cell>
          <cell r="P633"/>
          <cell r="Q633"/>
          <cell r="R633"/>
          <cell r="S633" t="str">
            <v>*</v>
          </cell>
          <cell r="T633">
            <v>56499.46</v>
          </cell>
        </row>
        <row r="634">
          <cell r="L634"/>
          <cell r="M634"/>
          <cell r="N634"/>
          <cell r="O634"/>
          <cell r="P634"/>
          <cell r="Q634"/>
          <cell r="R634"/>
          <cell r="S634"/>
          <cell r="T634"/>
        </row>
        <row r="635">
          <cell r="L635" t="str">
            <v>SINAPI</v>
          </cell>
          <cell r="M635">
            <v>95241</v>
          </cell>
          <cell r="N635" t="str">
            <v>5.3.1</v>
          </cell>
          <cell r="O635" t="str">
            <v>LASTRO DE CONCRETO MAGRO, APLICADO EM PISOS OU RADIERS, ESPESSURA DE 5 CM. AF_07/2016</v>
          </cell>
          <cell r="P635" t="str">
            <v>M2</v>
          </cell>
          <cell r="Q635">
            <v>38.159999999999997</v>
          </cell>
          <cell r="R635">
            <v>18.34</v>
          </cell>
          <cell r="S635">
            <v>23.05</v>
          </cell>
          <cell r="T635">
            <v>879.59</v>
          </cell>
        </row>
        <row r="636">
          <cell r="L636" t="str">
            <v>SINAPI</v>
          </cell>
          <cell r="M636">
            <v>73361</v>
          </cell>
          <cell r="N636" t="str">
            <v>5.3.2</v>
          </cell>
          <cell r="O636" t="str">
            <v>CONCRETO CICLOPICO FCK=10MPA 30% PEDRA DE MAO INCLUSIVE LANCAMENTO</v>
          </cell>
          <cell r="P636" t="str">
            <v>M3</v>
          </cell>
          <cell r="Q636">
            <v>19.079999999999998</v>
          </cell>
          <cell r="R636">
            <v>317.05</v>
          </cell>
          <cell r="S636">
            <v>398.5</v>
          </cell>
          <cell r="T636">
            <v>7603.38</v>
          </cell>
        </row>
        <row r="637">
          <cell r="L637" t="str">
            <v>SINAPI</v>
          </cell>
          <cell r="M637">
            <v>93204</v>
          </cell>
          <cell r="N637" t="str">
            <v>5.3.3</v>
          </cell>
          <cell r="O637" t="str">
            <v>CINTA DE AMARRAÇÃO DE ALVENARIA MOLDADA IN LOCO EM CONCRETO. AF_03/2016</v>
          </cell>
          <cell r="P637" t="str">
            <v>M</v>
          </cell>
          <cell r="Q637">
            <v>278.2</v>
          </cell>
          <cell r="R637">
            <v>29.19</v>
          </cell>
          <cell r="S637">
            <v>36.69</v>
          </cell>
          <cell r="T637">
            <v>10207.16</v>
          </cell>
        </row>
        <row r="638">
          <cell r="L638" t="str">
            <v>SEDUC</v>
          </cell>
          <cell r="M638" t="str">
            <v>SEDUC 4.03</v>
          </cell>
          <cell r="N638" t="str">
            <v>5.3.4</v>
          </cell>
          <cell r="O638" t="str">
            <v>EMBASAMENTO C/PEDRA ARGAMASSADA UTILIZANDO ARG.CIM/AREIA 1:4 (Ref: SINAPI 01/2020: 95467)</v>
          </cell>
          <cell r="P638" t="str">
            <v>M³</v>
          </cell>
          <cell r="Q638">
            <v>34.33</v>
          </cell>
          <cell r="R638">
            <v>337.75</v>
          </cell>
          <cell r="S638">
            <v>424.52</v>
          </cell>
          <cell r="T638">
            <v>14573.77</v>
          </cell>
        </row>
        <row r="639">
          <cell r="L639" t="str">
            <v>SINAPI</v>
          </cell>
          <cell r="M639">
            <v>87509</v>
          </cell>
          <cell r="N639" t="str">
            <v>5.3.5</v>
          </cell>
          <cell r="O639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39" t="str">
            <v>M2</v>
          </cell>
          <cell r="Q639">
            <v>55.64</v>
          </cell>
          <cell r="R639">
            <v>80.45</v>
          </cell>
          <cell r="S639">
            <v>101.12</v>
          </cell>
          <cell r="T639">
            <v>5626.32</v>
          </cell>
        </row>
        <row r="640">
          <cell r="L640" t="str">
            <v>SINAPI</v>
          </cell>
          <cell r="M640">
            <v>68333</v>
          </cell>
          <cell r="N640" t="str">
            <v>5.3.6</v>
          </cell>
          <cell r="O640" t="str">
            <v>PISO EM CONCRETO 20 MPA PREPARO MECANICO, ESPESSURA 7CM, INCLUSO JUNTAS DE DILATACAO EM MADEIRA</v>
          </cell>
          <cell r="P640" t="str">
            <v>M2</v>
          </cell>
          <cell r="Q640">
            <v>236.38</v>
          </cell>
          <cell r="R640">
            <v>40.159999999999997</v>
          </cell>
          <cell r="S640">
            <v>50.48</v>
          </cell>
          <cell r="T640">
            <v>11932.46</v>
          </cell>
        </row>
        <row r="641">
          <cell r="L641" t="str">
            <v>SINAPI</v>
          </cell>
          <cell r="M641">
            <v>94269</v>
          </cell>
          <cell r="N641" t="str">
            <v>5.3.7</v>
          </cell>
          <cell r="O641" t="str">
            <v>GUIA (MEIO-FIO) E SARJETA CONJUGADOS DE CONCRETO, MOLDADA  IN LOCO  EM TRECHO RETO COM EXTRUSORA, 60 CM BASE (15 CM BASE DA GUIA + 45 CM BASE DA SARJETA) X 26 CM ALTURA. AF_06/2016</v>
          </cell>
          <cell r="P641" t="str">
            <v>M</v>
          </cell>
          <cell r="Q641">
            <v>94.55</v>
          </cell>
          <cell r="R641">
            <v>47.77</v>
          </cell>
          <cell r="S641">
            <v>60.04</v>
          </cell>
          <cell r="T641">
            <v>5676.78</v>
          </cell>
        </row>
        <row r="642">
          <cell r="L642"/>
          <cell r="M642"/>
          <cell r="N642"/>
          <cell r="O642"/>
          <cell r="P642"/>
          <cell r="Q642"/>
          <cell r="R642"/>
          <cell r="S642"/>
          <cell r="T642"/>
        </row>
        <row r="643">
          <cell r="L643"/>
          <cell r="M643"/>
          <cell r="N643" t="str">
            <v>5.4</v>
          </cell>
          <cell r="O643" t="str">
            <v>SUPERESTRUTURA</v>
          </cell>
          <cell r="P643"/>
          <cell r="Q643"/>
          <cell r="R643"/>
          <cell r="S643" t="str">
            <v>*</v>
          </cell>
          <cell r="T643">
            <v>24518.720000000001</v>
          </cell>
        </row>
        <row r="644">
          <cell r="L644"/>
          <cell r="M644"/>
          <cell r="N644"/>
          <cell r="O644"/>
          <cell r="P644"/>
          <cell r="Q644"/>
          <cell r="R644"/>
          <cell r="S644"/>
          <cell r="T644"/>
        </row>
        <row r="645">
          <cell r="L645" t="str">
            <v>SINAPI</v>
          </cell>
          <cell r="M645">
            <v>94965</v>
          </cell>
          <cell r="N645" t="str">
            <v>5.4.1</v>
          </cell>
          <cell r="O645" t="str">
            <v>CONCRETO FCK = 25MPA, TRAÇO 1:2,3:2,7 (CIMENTO/ AREIA MÉDIA/ BRITA 1)  - PREPARO MECÂNICO COM BETONEIRA 400 L. AF_07/2016</v>
          </cell>
          <cell r="P645" t="str">
            <v>M3</v>
          </cell>
          <cell r="Q645">
            <v>4.82</v>
          </cell>
          <cell r="R645">
            <v>312.06</v>
          </cell>
          <cell r="S645">
            <v>392.23</v>
          </cell>
          <cell r="T645">
            <v>1890.55</v>
          </cell>
        </row>
        <row r="646">
          <cell r="L646" t="str">
            <v>SINAPI</v>
          </cell>
          <cell r="M646">
            <v>92873</v>
          </cell>
          <cell r="N646" t="str">
            <v>5.4.2</v>
          </cell>
          <cell r="O646" t="str">
            <v>LANÇAMENTO COM USO DE BALDES, ADENSAMENTO E ACABAMENTO DE CONCRETO EM ESTRUTURAS. AF_12/2015</v>
          </cell>
          <cell r="P646" t="str">
            <v>M3</v>
          </cell>
          <cell r="Q646">
            <v>4.82</v>
          </cell>
          <cell r="R646">
            <v>136.18</v>
          </cell>
          <cell r="S646">
            <v>171.16</v>
          </cell>
          <cell r="T646">
            <v>824.99</v>
          </cell>
        </row>
        <row r="647">
          <cell r="L647" t="str">
            <v>SINAPI</v>
          </cell>
          <cell r="M647">
            <v>92777</v>
          </cell>
          <cell r="N647" t="str">
            <v>5.4.3</v>
          </cell>
          <cell r="O647" t="str">
            <v>ARMAÇÃO DE PILAR OU VIGA DE UMA ESTRUTURA CONVENCIONAL DE CONCRETO ARMADO EM UMA EDIFICAÇÃO TÉRREA OU SOBRADO UTILIZANDO AÇO CA-50 DE 8,0 MM - MONTAGEM. AF_12/2015</v>
          </cell>
          <cell r="P647" t="str">
            <v>KG</v>
          </cell>
          <cell r="Q647">
            <v>383.42</v>
          </cell>
          <cell r="R647">
            <v>8.9499999999999993</v>
          </cell>
          <cell r="S647">
            <v>11.25</v>
          </cell>
          <cell r="T647">
            <v>4313.4799999999996</v>
          </cell>
        </row>
        <row r="648">
          <cell r="L648" t="str">
            <v>SINAPI</v>
          </cell>
          <cell r="M648">
            <v>92775</v>
          </cell>
          <cell r="N648" t="str">
            <v>5.4.4</v>
          </cell>
          <cell r="O648" t="str">
            <v>ARMAÇÃO DE PILAR OU VIGA DE UMA ESTRUTURA CONVENCIONAL DE CONCRETO ARMADO EM UMA EDIFICAÇÃO TÉRREA OU SOBRADO UTILIZANDO AÇO CA-60 DE 5,0 MM - MONTAGEM. AF_12/2015</v>
          </cell>
          <cell r="P648" t="str">
            <v>KG</v>
          </cell>
          <cell r="Q648">
            <v>204.49</v>
          </cell>
          <cell r="R648">
            <v>11.04</v>
          </cell>
          <cell r="S648">
            <v>13.88</v>
          </cell>
          <cell r="T648">
            <v>2838.32</v>
          </cell>
        </row>
        <row r="649">
          <cell r="L649" t="str">
            <v>SINAPI</v>
          </cell>
          <cell r="M649">
            <v>92419</v>
          </cell>
          <cell r="N649" t="str">
            <v>5.4.5</v>
          </cell>
          <cell r="O649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649" t="str">
            <v>M2</v>
          </cell>
          <cell r="Q649">
            <v>76.44</v>
          </cell>
          <cell r="R649">
            <v>46.26</v>
          </cell>
          <cell r="S649">
            <v>58.14</v>
          </cell>
          <cell r="T649">
            <v>4444.22</v>
          </cell>
        </row>
        <row r="650">
          <cell r="L650" t="str">
            <v>SINAPI</v>
          </cell>
          <cell r="M650">
            <v>93204</v>
          </cell>
          <cell r="N650" t="str">
            <v>5.4.6</v>
          </cell>
          <cell r="O650" t="str">
            <v>CINTA DE AMARRAÇÃO DE ALVENARIA MOLDADA IN LOCO EM CONCRETO. AF_03/2016</v>
          </cell>
          <cell r="P650" t="str">
            <v>M</v>
          </cell>
          <cell r="Q650">
            <v>278.2</v>
          </cell>
          <cell r="R650">
            <v>29.19</v>
          </cell>
          <cell r="S650">
            <v>36.69</v>
          </cell>
          <cell r="T650">
            <v>10207.16</v>
          </cell>
        </row>
        <row r="651">
          <cell r="L651"/>
          <cell r="M651"/>
          <cell r="N651"/>
          <cell r="O651"/>
          <cell r="P651"/>
          <cell r="Q651"/>
          <cell r="R651"/>
          <cell r="S651"/>
          <cell r="T651"/>
        </row>
        <row r="652">
          <cell r="L652"/>
          <cell r="M652"/>
          <cell r="N652" t="str">
            <v>5.5</v>
          </cell>
          <cell r="O652" t="str">
            <v>PAREDES E DIVISORIAS</v>
          </cell>
          <cell r="P652"/>
          <cell r="Q652"/>
          <cell r="R652"/>
          <cell r="S652" t="str">
            <v>*</v>
          </cell>
          <cell r="T652">
            <v>30747.42</v>
          </cell>
        </row>
        <row r="653">
          <cell r="L653"/>
          <cell r="M653"/>
          <cell r="N653"/>
          <cell r="O653"/>
          <cell r="P653"/>
          <cell r="Q653"/>
          <cell r="R653"/>
          <cell r="S653"/>
          <cell r="T653"/>
        </row>
        <row r="654">
          <cell r="L654" t="str">
            <v>SEDUC</v>
          </cell>
          <cell r="M654" t="str">
            <v>SEDUC 6.02</v>
          </cell>
          <cell r="N654" t="str">
            <v>5.5.1</v>
          </cell>
          <cell r="O654" t="str">
            <v>ALVENARIA EM TIJOLO CERAMICO FURADO 9X14X19CM, E = 9 CM, ASSENTADO EM ARGAMASSA TRACO 1:4, PREPARO MECÂNICO, BETONEIRA 400 L , JUNTA 1 CM (REF. SINAPI 73935/5 JAN 2014)</v>
          </cell>
          <cell r="P654" t="str">
            <v>M²</v>
          </cell>
          <cell r="Q654">
            <v>483.45</v>
          </cell>
          <cell r="R654">
            <v>50.6</v>
          </cell>
          <cell r="S654">
            <v>63.6</v>
          </cell>
          <cell r="T654">
            <v>30747.42</v>
          </cell>
        </row>
        <row r="655">
          <cell r="L655"/>
          <cell r="M655"/>
          <cell r="N655"/>
          <cell r="O655"/>
          <cell r="P655"/>
          <cell r="Q655"/>
          <cell r="R655"/>
          <cell r="S655"/>
          <cell r="T655"/>
        </row>
        <row r="656">
          <cell r="L656"/>
          <cell r="M656"/>
          <cell r="N656" t="str">
            <v>5.6</v>
          </cell>
          <cell r="O656" t="str">
            <v>REVESTIMENTOS</v>
          </cell>
          <cell r="P656"/>
          <cell r="Q656"/>
          <cell r="R656"/>
          <cell r="S656" t="str">
            <v>*</v>
          </cell>
          <cell r="T656">
            <v>13130.6</v>
          </cell>
        </row>
        <row r="657">
          <cell r="L657"/>
          <cell r="M657"/>
          <cell r="N657"/>
          <cell r="O657"/>
          <cell r="P657"/>
          <cell r="Q657"/>
          <cell r="R657"/>
          <cell r="S657"/>
          <cell r="T657"/>
        </row>
        <row r="658">
          <cell r="L658" t="str">
            <v>SINAPI</v>
          </cell>
          <cell r="M658">
            <v>87894</v>
          </cell>
          <cell r="N658" t="str">
            <v>5.6.1</v>
          </cell>
          <cell r="O658" t="str">
            <v>CHAPISCO APLICADO EM ALVENARIA (SEM PRESENÇA DE VÃOS) E ESTRUTURAS DE CONCRETO DE FACHADA, COM COLHER DE PEDREIRO.  ARGAMASSA TRAÇO 1:3 COM PREPARO EM BETONEIRA 400L. AF_06/2014</v>
          </cell>
          <cell r="P658" t="str">
            <v>M2</v>
          </cell>
          <cell r="Q658">
            <v>1072.18</v>
          </cell>
          <cell r="R658">
            <v>4.4000000000000004</v>
          </cell>
          <cell r="S658">
            <v>5.53</v>
          </cell>
          <cell r="T658">
            <v>5929.16</v>
          </cell>
        </row>
        <row r="659">
          <cell r="L659" t="str">
            <v>SEDUC</v>
          </cell>
          <cell r="M659" t="str">
            <v>SEDUC 9.04</v>
          </cell>
          <cell r="N659" t="str">
            <v>5.6.2</v>
          </cell>
          <cell r="O659" t="str">
            <v>MASSA ÚNICA PARA RECEBIMENTO DE PINTURA, EM ARGAMASSA TRAÇO 1:2:8, PREPARO MECÂNICO COM BETONEIRA 400L, APLICADA MANUALMENTE EM PAREDES, ESPESSURA DE 25 MM, COM EXECUÇÃO DE TALISCAS. (Ref. SINAPI 87529)</v>
          </cell>
          <cell r="P659" t="str">
            <v>M²</v>
          </cell>
          <cell r="Q659">
            <v>227.39</v>
          </cell>
          <cell r="R659">
            <v>25.2</v>
          </cell>
          <cell r="S659">
            <v>31.67</v>
          </cell>
          <cell r="T659">
            <v>7201.44</v>
          </cell>
        </row>
        <row r="660">
          <cell r="L660"/>
          <cell r="M660"/>
          <cell r="N660"/>
          <cell r="O660"/>
          <cell r="P660"/>
          <cell r="Q660"/>
          <cell r="R660"/>
          <cell r="S660"/>
          <cell r="T660"/>
        </row>
        <row r="661">
          <cell r="L661"/>
          <cell r="M661"/>
          <cell r="N661" t="str">
            <v>5.7</v>
          </cell>
          <cell r="O661" t="str">
            <v>ESQUADRIAS</v>
          </cell>
          <cell r="P661"/>
          <cell r="Q661"/>
          <cell r="R661"/>
          <cell r="S661" t="str">
            <v>*</v>
          </cell>
          <cell r="T661">
            <v>34682.93</v>
          </cell>
        </row>
        <row r="662">
          <cell r="L662"/>
          <cell r="M662"/>
          <cell r="N662"/>
          <cell r="O662"/>
          <cell r="P662"/>
          <cell r="Q662"/>
          <cell r="R662"/>
          <cell r="S662"/>
          <cell r="T662"/>
        </row>
        <row r="663">
          <cell r="L663" t="str">
            <v>SEDUC</v>
          </cell>
          <cell r="M663" t="str">
            <v>SEDUC 10.13</v>
          </cell>
          <cell r="N663" t="str">
            <v>5.7.1</v>
          </cell>
          <cell r="O663" t="str">
            <v>GRADIL DE FERRO COM BARRAS QUADRADAS DE 1/2" X 1/2" E MONTANTES DE AÇO GALVANIZADO PARA FACHADA PADRÃO SEDUC (Ref. ORSE 1871)</v>
          </cell>
          <cell r="P663" t="str">
            <v>M²</v>
          </cell>
          <cell r="Q663">
            <v>85.04</v>
          </cell>
          <cell r="R663">
            <v>239.07</v>
          </cell>
          <cell r="S663">
            <v>300.49</v>
          </cell>
          <cell r="T663">
            <v>25553.67</v>
          </cell>
        </row>
        <row r="664">
          <cell r="L664" t="str">
            <v>SEDUC</v>
          </cell>
          <cell r="M664" t="str">
            <v>SEDUC 10.20</v>
          </cell>
          <cell r="N664" t="str">
            <v>5.7.2</v>
          </cell>
          <cell r="O664" t="str">
            <v>PORTÃO EM FERRO, EM GRADIL METÁLICO, PADRÃO BELGO OU EQUIVALENTE, DE CORRER (Ref. ORSE: 9072)</v>
          </cell>
          <cell r="P664" t="str">
            <v>M²</v>
          </cell>
          <cell r="Q664">
            <v>9.8699999999999992</v>
          </cell>
          <cell r="R664">
            <v>735.9</v>
          </cell>
          <cell r="S664">
            <v>924.95</v>
          </cell>
          <cell r="T664">
            <v>9129.26</v>
          </cell>
        </row>
        <row r="665">
          <cell r="L665"/>
          <cell r="M665"/>
          <cell r="N665"/>
          <cell r="O665"/>
          <cell r="P665"/>
          <cell r="Q665"/>
          <cell r="R665"/>
          <cell r="S665"/>
          <cell r="T665"/>
        </row>
        <row r="666">
          <cell r="L666"/>
          <cell r="M666"/>
          <cell r="N666" t="str">
            <v>5.8</v>
          </cell>
          <cell r="O666" t="str">
            <v>PINTURAS</v>
          </cell>
          <cell r="P666"/>
          <cell r="Q666"/>
          <cell r="R666"/>
          <cell r="S666" t="str">
            <v>*</v>
          </cell>
          <cell r="T666">
            <v>11468.92</v>
          </cell>
        </row>
        <row r="667">
          <cell r="L667"/>
          <cell r="M667"/>
          <cell r="N667"/>
          <cell r="O667"/>
          <cell r="P667"/>
          <cell r="Q667"/>
          <cell r="R667"/>
          <cell r="S667"/>
          <cell r="T667"/>
        </row>
        <row r="668">
          <cell r="L668" t="str">
            <v>SINAPI</v>
          </cell>
          <cell r="M668">
            <v>88415</v>
          </cell>
          <cell r="N668" t="str">
            <v>5.8.1</v>
          </cell>
          <cell r="O668" t="str">
            <v>APLICAÇÃO MANUAL DE FUNDO SELADOR ACRÍLICO EM PAREDES EXTERNAS DE CASAS. AF_06/2014</v>
          </cell>
          <cell r="P668" t="str">
            <v>M2</v>
          </cell>
          <cell r="Q668">
            <v>227.39</v>
          </cell>
          <cell r="R668">
            <v>1.98</v>
          </cell>
          <cell r="S668">
            <v>2.4900000000000002</v>
          </cell>
          <cell r="T668">
            <v>566.20000000000005</v>
          </cell>
        </row>
        <row r="669">
          <cell r="L669" t="str">
            <v>SINAPI</v>
          </cell>
          <cell r="M669">
            <v>88431</v>
          </cell>
          <cell r="N669" t="str">
            <v>5.8.2</v>
          </cell>
          <cell r="O669" t="str">
            <v>APLICAÇÃO MANUAL DE PINTURA COM TINTA TEXTURIZADA ACRÍLICA EM PAREDES EXTERNAS DE CASAS, DUAS CORES. AF_06/2014</v>
          </cell>
          <cell r="P669" t="str">
            <v>M2</v>
          </cell>
          <cell r="Q669">
            <v>227.39</v>
          </cell>
          <cell r="R669">
            <v>16.54</v>
          </cell>
          <cell r="S669">
            <v>20.79</v>
          </cell>
          <cell r="T669">
            <v>4727.4399999999996</v>
          </cell>
        </row>
        <row r="670">
          <cell r="L670" t="str">
            <v>SEDUC</v>
          </cell>
          <cell r="M670" t="str">
            <v>SEDUC 11.06</v>
          </cell>
          <cell r="N670" t="str">
            <v>5.8.3</v>
          </cell>
          <cell r="O670" t="str">
            <v>PINTURA ESMALTE FOSCO, DUAS DEMAOS, SOBRE SUPERFICIE METALICA, INCLUSO UMA DEMAO DE FUNDO ANTICORROSIVO. UTILIZACAO DE REVOLVER ( AR-COMPRIMIDO). (Ref. SINAPI 2019: 74145/1)</v>
          </cell>
          <cell r="P670" t="str">
            <v>M²</v>
          </cell>
          <cell r="Q670">
            <v>104.41</v>
          </cell>
          <cell r="R670">
            <v>15.64</v>
          </cell>
          <cell r="S670">
            <v>19.66</v>
          </cell>
          <cell r="T670">
            <v>2052.6999999999998</v>
          </cell>
        </row>
        <row r="671">
          <cell r="L671" t="str">
            <v>SEDUC</v>
          </cell>
          <cell r="M671" t="str">
            <v>SEDUC 11.03</v>
          </cell>
          <cell r="N671" t="str">
            <v>5.8.4</v>
          </cell>
          <cell r="O671" t="str">
            <v>CAIAÇÃO EM 2 DEMÃOS (REF. SEINFRA C0588)</v>
          </cell>
          <cell r="P671" t="str">
            <v>M²</v>
          </cell>
          <cell r="Q671">
            <v>844.79</v>
          </cell>
          <cell r="R671">
            <v>3.88</v>
          </cell>
          <cell r="S671">
            <v>4.88</v>
          </cell>
          <cell r="T671">
            <v>4122.58</v>
          </cell>
        </row>
        <row r="672">
          <cell r="L672"/>
          <cell r="M672"/>
          <cell r="N672"/>
          <cell r="O672"/>
          <cell r="P672"/>
          <cell r="Q672"/>
          <cell r="R672"/>
          <cell r="S672"/>
          <cell r="T672"/>
        </row>
        <row r="673">
          <cell r="L673"/>
          <cell r="M673"/>
          <cell r="N673" t="str">
            <v>5.9</v>
          </cell>
          <cell r="O673" t="str">
            <v>LIMPEZA DA OBRA</v>
          </cell>
          <cell r="P673"/>
          <cell r="Q673"/>
          <cell r="R673"/>
          <cell r="S673" t="str">
            <v>*</v>
          </cell>
          <cell r="T673">
            <v>160</v>
          </cell>
        </row>
        <row r="674">
          <cell r="L674"/>
          <cell r="M674"/>
          <cell r="N674"/>
          <cell r="O674"/>
          <cell r="P674"/>
          <cell r="Q674"/>
          <cell r="R674"/>
          <cell r="S674"/>
          <cell r="T674"/>
        </row>
        <row r="675">
          <cell r="L675" t="str">
            <v>SINAPI</v>
          </cell>
          <cell r="M675">
            <v>99802</v>
          </cell>
          <cell r="N675" t="str">
            <v>5.9.1</v>
          </cell>
          <cell r="O675" t="str">
            <v>LIMPEZA DE PISO CERÂMICO OU PORCELANATO COM VASSOURA A SECO. AF_04/2019</v>
          </cell>
          <cell r="P675" t="str">
            <v>M2</v>
          </cell>
          <cell r="Q675">
            <v>400</v>
          </cell>
          <cell r="R675">
            <v>0.32</v>
          </cell>
          <cell r="S675">
            <v>0.4</v>
          </cell>
          <cell r="T675">
            <v>160</v>
          </cell>
        </row>
        <row r="676">
          <cell r="L676"/>
          <cell r="M676"/>
          <cell r="N676"/>
          <cell r="O676"/>
          <cell r="P676"/>
          <cell r="Q676"/>
          <cell r="R676"/>
          <cell r="S676"/>
          <cell r="T676"/>
        </row>
        <row r="677">
          <cell r="L677"/>
          <cell r="M677"/>
          <cell r="N677"/>
          <cell r="O677"/>
          <cell r="P677"/>
          <cell r="Q677"/>
          <cell r="R677"/>
          <cell r="S677" t="str">
            <v>SUBTOTAL:</v>
          </cell>
          <cell r="T677">
            <v>181558.16</v>
          </cell>
        </row>
        <row r="678">
          <cell r="L678"/>
          <cell r="M678"/>
          <cell r="N678"/>
          <cell r="O678"/>
          <cell r="P678"/>
          <cell r="Q678"/>
          <cell r="R678"/>
          <cell r="S678"/>
          <cell r="T678"/>
        </row>
        <row r="679">
          <cell r="L679" t="str">
            <v>#</v>
          </cell>
          <cell r="M679"/>
          <cell r="N679"/>
          <cell r="O679"/>
          <cell r="P679"/>
          <cell r="Q679"/>
          <cell r="R679"/>
          <cell r="S679" t="str">
            <v>TOTAL DA MUROS E FACHADA PADRÃO SEDUC:</v>
          </cell>
          <cell r="T679">
            <v>181558.16</v>
          </cell>
        </row>
        <row r="680">
          <cell r="L680"/>
          <cell r="M680"/>
          <cell r="N680"/>
          <cell r="O680"/>
          <cell r="P680"/>
          <cell r="Q680"/>
          <cell r="R680"/>
          <cell r="S680"/>
          <cell r="T680"/>
        </row>
        <row r="681">
          <cell r="L681"/>
          <cell r="M681"/>
          <cell r="N681"/>
          <cell r="O681"/>
          <cell r="P681"/>
          <cell r="Q681"/>
          <cell r="R681"/>
          <cell r="S681" t="str">
            <v>TOTAL DA OBRA:</v>
          </cell>
          <cell r="T681">
            <v>3712715.53</v>
          </cell>
        </row>
        <row r="682">
          <cell r="L682"/>
          <cell r="M682"/>
          <cell r="N682"/>
          <cell r="O682"/>
          <cell r="P682"/>
          <cell r="Q682"/>
          <cell r="R682"/>
          <cell r="S682"/>
          <cell r="T682"/>
        </row>
        <row r="683">
          <cell r="L683" t="str">
            <v>TOTAL DA OBRA:  TRÊS MILHÕES SETECENTOS E DOZE MIL SETECENTOS E QUINZE REAIS E CINQUENTA E TRÊS CENTAVOS</v>
          </cell>
          <cell r="M683"/>
          <cell r="N683"/>
          <cell r="O683"/>
          <cell r="P683"/>
          <cell r="Q683"/>
          <cell r="R683"/>
          <cell r="S683"/>
          <cell r="T683"/>
        </row>
        <row r="684">
          <cell r="L684"/>
          <cell r="M684"/>
          <cell r="N684"/>
          <cell r="O684"/>
          <cell r="P684"/>
          <cell r="Q684"/>
          <cell r="R684"/>
          <cell r="S684"/>
          <cell r="T684"/>
        </row>
        <row r="685">
          <cell r="L685">
            <v>43962</v>
          </cell>
          <cell r="M685"/>
          <cell r="N685"/>
          <cell r="O685"/>
          <cell r="P685"/>
          <cell r="Q685"/>
          <cell r="R685"/>
          <cell r="S685"/>
          <cell r="T685"/>
        </row>
        <row r="686">
          <cell r="L686"/>
          <cell r="M686"/>
          <cell r="N686"/>
          <cell r="O686"/>
          <cell r="P686"/>
          <cell r="Q686"/>
          <cell r="R686"/>
          <cell r="S686"/>
          <cell r="T686"/>
        </row>
        <row r="687">
          <cell r="L687"/>
          <cell r="M687"/>
          <cell r="N687"/>
          <cell r="O687"/>
          <cell r="P687"/>
          <cell r="Q687"/>
          <cell r="R687"/>
          <cell r="S687"/>
          <cell r="T687"/>
        </row>
        <row r="688">
          <cell r="L688"/>
          <cell r="M688"/>
          <cell r="N688"/>
          <cell r="O688"/>
          <cell r="P688"/>
          <cell r="Q688"/>
          <cell r="R688"/>
          <cell r="S688"/>
          <cell r="T688">
            <v>14850862.119999999</v>
          </cell>
        </row>
        <row r="689">
          <cell r="L689"/>
          <cell r="M689"/>
          <cell r="N689"/>
          <cell r="O689"/>
          <cell r="P689"/>
          <cell r="Q689"/>
          <cell r="R689"/>
          <cell r="S689"/>
          <cell r="T689">
            <v>4950287.37</v>
          </cell>
        </row>
        <row r="690">
          <cell r="L690"/>
          <cell r="M690"/>
          <cell r="N690"/>
          <cell r="O690" t="str">
            <v xml:space="preserve">            </v>
          </cell>
          <cell r="P690"/>
          <cell r="Q690"/>
          <cell r="R690"/>
          <cell r="S690"/>
          <cell r="T690"/>
        </row>
        <row r="691">
          <cell r="L691"/>
          <cell r="M691"/>
          <cell r="N691"/>
          <cell r="O691"/>
          <cell r="P691"/>
          <cell r="Q691"/>
          <cell r="R691"/>
          <cell r="S691"/>
          <cell r="T691"/>
        </row>
        <row r="692">
          <cell r="L692"/>
          <cell r="M692"/>
          <cell r="N692"/>
          <cell r="O692"/>
          <cell r="P692"/>
          <cell r="Q692"/>
          <cell r="R692"/>
          <cell r="S692"/>
          <cell r="T692"/>
        </row>
        <row r="693">
          <cell r="L693"/>
          <cell r="M693"/>
          <cell r="N693"/>
          <cell r="O693"/>
          <cell r="P693"/>
          <cell r="Q693"/>
          <cell r="R693"/>
          <cell r="S693"/>
          <cell r="T693"/>
        </row>
        <row r="694">
          <cell r="L694"/>
          <cell r="M694"/>
          <cell r="N694"/>
          <cell r="O694"/>
          <cell r="P694"/>
          <cell r="Q694"/>
          <cell r="R694"/>
          <cell r="S694"/>
          <cell r="T694"/>
        </row>
        <row r="695">
          <cell r="L695"/>
          <cell r="M695"/>
          <cell r="N695"/>
          <cell r="O695"/>
          <cell r="P695"/>
          <cell r="Q695"/>
          <cell r="R695"/>
          <cell r="S695"/>
          <cell r="T695"/>
        </row>
        <row r="696">
          <cell r="L696"/>
          <cell r="M696"/>
          <cell r="N696"/>
          <cell r="O696"/>
          <cell r="P696"/>
          <cell r="Q696"/>
          <cell r="R696"/>
          <cell r="S696"/>
          <cell r="T696"/>
        </row>
        <row r="697">
          <cell r="L697"/>
          <cell r="M697"/>
          <cell r="N697"/>
          <cell r="O697"/>
          <cell r="P697"/>
          <cell r="Q697"/>
          <cell r="R697"/>
          <cell r="S697"/>
          <cell r="T697"/>
        </row>
        <row r="698">
          <cell r="M698"/>
          <cell r="N698"/>
          <cell r="O698"/>
          <cell r="P698"/>
          <cell r="Q698"/>
          <cell r="R698"/>
          <cell r="S698"/>
          <cell r="T698"/>
        </row>
        <row r="699">
          <cell r="L699"/>
          <cell r="M699"/>
          <cell r="N699"/>
          <cell r="O699"/>
          <cell r="P699"/>
          <cell r="Q699"/>
          <cell r="R699"/>
          <cell r="S699"/>
          <cell r="T699"/>
        </row>
        <row r="700">
          <cell r="L700"/>
          <cell r="M700"/>
          <cell r="N700"/>
          <cell r="O700"/>
          <cell r="P700"/>
          <cell r="Q700"/>
          <cell r="R700"/>
          <cell r="S700"/>
          <cell r="T700"/>
        </row>
        <row r="701">
          <cell r="L701"/>
          <cell r="M701"/>
          <cell r="N701"/>
          <cell r="O701"/>
          <cell r="P701"/>
          <cell r="Q701"/>
          <cell r="R701"/>
          <cell r="S701"/>
          <cell r="T701"/>
        </row>
        <row r="702">
          <cell r="L702"/>
          <cell r="M702"/>
          <cell r="N702"/>
          <cell r="O702"/>
          <cell r="P702"/>
          <cell r="Q702"/>
          <cell r="R702"/>
          <cell r="S702"/>
          <cell r="T702"/>
        </row>
        <row r="703">
          <cell r="L703"/>
          <cell r="M703"/>
          <cell r="N703"/>
          <cell r="O703"/>
          <cell r="P703"/>
          <cell r="Q703"/>
          <cell r="R703"/>
          <cell r="S703"/>
          <cell r="T703"/>
        </row>
        <row r="704">
          <cell r="L704"/>
          <cell r="M704"/>
          <cell r="N704"/>
          <cell r="O704"/>
          <cell r="P704"/>
          <cell r="Q704"/>
          <cell r="R704"/>
          <cell r="S704"/>
          <cell r="T704"/>
        </row>
        <row r="705">
          <cell r="L705"/>
          <cell r="M705"/>
          <cell r="N705"/>
          <cell r="O705"/>
          <cell r="P705"/>
          <cell r="Q705"/>
          <cell r="R705"/>
          <cell r="S705"/>
          <cell r="T705"/>
        </row>
        <row r="706">
          <cell r="L706"/>
          <cell r="M706"/>
          <cell r="N706"/>
          <cell r="O706"/>
          <cell r="P706"/>
          <cell r="Q706"/>
          <cell r="R706"/>
          <cell r="S706"/>
          <cell r="T706"/>
        </row>
        <row r="707">
          <cell r="L707"/>
          <cell r="M707"/>
          <cell r="N707"/>
          <cell r="O707"/>
          <cell r="P707"/>
          <cell r="Q707"/>
          <cell r="R707"/>
          <cell r="S707"/>
          <cell r="T707"/>
        </row>
        <row r="708">
          <cell r="L708"/>
          <cell r="M708"/>
          <cell r="N708"/>
          <cell r="O708"/>
          <cell r="P708"/>
          <cell r="Q708"/>
          <cell r="R708"/>
          <cell r="S708"/>
          <cell r="T708"/>
        </row>
        <row r="709">
          <cell r="L709"/>
          <cell r="M709"/>
          <cell r="N709"/>
          <cell r="O709"/>
          <cell r="P709"/>
          <cell r="Q709"/>
          <cell r="R709"/>
          <cell r="S709"/>
          <cell r="T709"/>
        </row>
        <row r="710">
          <cell r="L710"/>
          <cell r="M710"/>
          <cell r="N710"/>
          <cell r="O710"/>
          <cell r="P710"/>
          <cell r="Q710"/>
          <cell r="R710"/>
          <cell r="S710"/>
          <cell r="T710"/>
        </row>
        <row r="711">
          <cell r="L711"/>
          <cell r="M711"/>
          <cell r="N711"/>
          <cell r="O711"/>
          <cell r="P711"/>
          <cell r="Q711"/>
          <cell r="R711"/>
          <cell r="S711"/>
          <cell r="T711"/>
        </row>
        <row r="712">
          <cell r="L712"/>
          <cell r="M712"/>
          <cell r="N712"/>
          <cell r="O712"/>
          <cell r="P712"/>
          <cell r="Q712"/>
          <cell r="R712"/>
          <cell r="S712"/>
          <cell r="T712"/>
        </row>
        <row r="714">
          <cell r="L714"/>
          <cell r="M714"/>
          <cell r="N714"/>
          <cell r="O714"/>
          <cell r="P714"/>
          <cell r="Q714"/>
          <cell r="R714"/>
          <cell r="S714"/>
          <cell r="T714"/>
        </row>
        <row r="716">
          <cell r="L716"/>
          <cell r="M716"/>
          <cell r="N716"/>
          <cell r="O716"/>
          <cell r="P716"/>
          <cell r="Q716"/>
          <cell r="R716"/>
          <cell r="S716"/>
          <cell r="T716"/>
        </row>
        <row r="717">
          <cell r="L717"/>
          <cell r="M717"/>
          <cell r="N717"/>
          <cell r="O717"/>
          <cell r="P717"/>
          <cell r="Q717"/>
          <cell r="R717"/>
          <cell r="S717"/>
          <cell r="T717"/>
        </row>
        <row r="718">
          <cell r="L718"/>
          <cell r="M718"/>
          <cell r="N718"/>
          <cell r="O718"/>
          <cell r="P718"/>
          <cell r="Q718"/>
          <cell r="R718"/>
          <cell r="S718"/>
          <cell r="T718"/>
        </row>
        <row r="719">
          <cell r="L719"/>
          <cell r="M719"/>
          <cell r="N719"/>
          <cell r="O719"/>
          <cell r="P719"/>
          <cell r="Q719"/>
          <cell r="R719"/>
          <cell r="S719"/>
          <cell r="T719"/>
        </row>
        <row r="720">
          <cell r="L720"/>
          <cell r="M720"/>
          <cell r="N720"/>
          <cell r="O720"/>
          <cell r="P720"/>
          <cell r="Q720"/>
          <cell r="R720"/>
          <cell r="S720"/>
          <cell r="T720"/>
        </row>
        <row r="721">
          <cell r="L721"/>
          <cell r="M721"/>
          <cell r="N721"/>
          <cell r="O721"/>
          <cell r="P721"/>
          <cell r="Q721"/>
          <cell r="R721"/>
          <cell r="S721"/>
          <cell r="T721"/>
        </row>
        <row r="722">
          <cell r="L722"/>
          <cell r="M722"/>
          <cell r="N722"/>
          <cell r="O722"/>
          <cell r="P722"/>
          <cell r="Q722"/>
          <cell r="R722"/>
          <cell r="S722"/>
          <cell r="T722"/>
        </row>
        <row r="723">
          <cell r="L723"/>
          <cell r="M723"/>
          <cell r="N723"/>
          <cell r="O723"/>
          <cell r="P723"/>
          <cell r="Q723"/>
          <cell r="R723"/>
          <cell r="S723"/>
          <cell r="T723"/>
        </row>
        <row r="724">
          <cell r="L724"/>
          <cell r="M724"/>
          <cell r="N724"/>
          <cell r="O724"/>
          <cell r="P724"/>
          <cell r="Q724"/>
          <cell r="R724"/>
          <cell r="S724"/>
          <cell r="T724"/>
        </row>
        <row r="725">
          <cell r="L725"/>
          <cell r="M725"/>
          <cell r="N725"/>
          <cell r="O725"/>
          <cell r="P725"/>
          <cell r="Q725"/>
          <cell r="R725"/>
          <cell r="S725"/>
          <cell r="T725"/>
        </row>
        <row r="726">
          <cell r="L726"/>
          <cell r="M726"/>
          <cell r="N726"/>
          <cell r="O726"/>
          <cell r="P726"/>
          <cell r="Q726"/>
          <cell r="R726"/>
          <cell r="S726"/>
          <cell r="T726"/>
        </row>
        <row r="727">
          <cell r="L727"/>
          <cell r="M727"/>
          <cell r="N727"/>
          <cell r="O727"/>
          <cell r="P727"/>
          <cell r="Q727"/>
          <cell r="R727"/>
          <cell r="S727"/>
          <cell r="T727"/>
        </row>
        <row r="729">
          <cell r="L729"/>
          <cell r="M729"/>
          <cell r="N729"/>
          <cell r="O729"/>
          <cell r="P729"/>
          <cell r="Q729"/>
          <cell r="R729"/>
          <cell r="S729"/>
          <cell r="T729"/>
        </row>
        <row r="730">
          <cell r="L730"/>
          <cell r="M730"/>
          <cell r="N730"/>
          <cell r="O730"/>
          <cell r="P730"/>
          <cell r="Q730"/>
          <cell r="R730"/>
          <cell r="S730"/>
          <cell r="T730"/>
        </row>
        <row r="731">
          <cell r="L731"/>
          <cell r="M731"/>
          <cell r="N731"/>
          <cell r="O731"/>
          <cell r="P731"/>
          <cell r="Q731"/>
          <cell r="R731"/>
          <cell r="S731"/>
          <cell r="T731"/>
        </row>
        <row r="732">
          <cell r="L732"/>
          <cell r="M732"/>
          <cell r="N732"/>
          <cell r="O732"/>
          <cell r="P732"/>
          <cell r="Q732"/>
          <cell r="R732"/>
          <cell r="S732"/>
          <cell r="T732"/>
        </row>
        <row r="733">
          <cell r="L733"/>
          <cell r="M733"/>
          <cell r="N733"/>
          <cell r="O733"/>
          <cell r="P733"/>
          <cell r="Q733"/>
          <cell r="R733"/>
          <cell r="S733"/>
          <cell r="T733"/>
        </row>
        <row r="734">
          <cell r="L734"/>
          <cell r="M734"/>
          <cell r="N734"/>
          <cell r="O734"/>
          <cell r="P734"/>
          <cell r="Q734"/>
          <cell r="R734"/>
          <cell r="S734"/>
          <cell r="T734"/>
        </row>
        <row r="735">
          <cell r="L735"/>
          <cell r="M735"/>
          <cell r="N735"/>
          <cell r="O735"/>
          <cell r="P735"/>
          <cell r="Q735"/>
          <cell r="R735"/>
          <cell r="S735"/>
          <cell r="T735"/>
        </row>
        <row r="736">
          <cell r="L736"/>
          <cell r="M736"/>
          <cell r="N736"/>
          <cell r="O736"/>
          <cell r="P736"/>
          <cell r="Q736"/>
          <cell r="R736"/>
          <cell r="S736"/>
          <cell r="T736"/>
        </row>
        <row r="737">
          <cell r="L737"/>
          <cell r="M737"/>
          <cell r="N737"/>
          <cell r="O737"/>
          <cell r="P737"/>
          <cell r="Q737"/>
          <cell r="R737"/>
          <cell r="S737"/>
          <cell r="T737"/>
        </row>
        <row r="738">
          <cell r="L738"/>
          <cell r="M738"/>
          <cell r="N738"/>
          <cell r="O738"/>
          <cell r="P738"/>
          <cell r="Q738"/>
          <cell r="R738"/>
          <cell r="S738"/>
          <cell r="T738"/>
        </row>
        <row r="739">
          <cell r="L739"/>
          <cell r="M739"/>
          <cell r="N739"/>
          <cell r="O739"/>
          <cell r="P739"/>
          <cell r="Q739"/>
          <cell r="R739"/>
          <cell r="S739"/>
          <cell r="T739"/>
        </row>
        <row r="740">
          <cell r="L740"/>
          <cell r="M740"/>
          <cell r="N740"/>
          <cell r="O740"/>
          <cell r="P740"/>
          <cell r="Q740"/>
          <cell r="R740"/>
          <cell r="S740"/>
          <cell r="T740"/>
        </row>
        <row r="741">
          <cell r="L741"/>
          <cell r="M741"/>
          <cell r="N741"/>
          <cell r="O741"/>
          <cell r="P741"/>
          <cell r="Q741"/>
          <cell r="R741"/>
          <cell r="S741"/>
          <cell r="T741"/>
        </row>
        <row r="744">
          <cell r="L744"/>
          <cell r="M744"/>
          <cell r="N744"/>
          <cell r="O744"/>
          <cell r="P744"/>
          <cell r="Q744"/>
          <cell r="R744"/>
          <cell r="S744"/>
          <cell r="T744"/>
        </row>
        <row r="745">
          <cell r="L745"/>
          <cell r="M745"/>
          <cell r="N745"/>
          <cell r="O745"/>
          <cell r="P745"/>
          <cell r="Q745"/>
          <cell r="R745"/>
          <cell r="S745"/>
          <cell r="T745"/>
        </row>
        <row r="746">
          <cell r="L746"/>
          <cell r="M746"/>
          <cell r="N746"/>
          <cell r="O746"/>
          <cell r="P746"/>
          <cell r="Q746"/>
          <cell r="R746"/>
          <cell r="S746"/>
          <cell r="T746"/>
        </row>
        <row r="747">
          <cell r="L747"/>
          <cell r="M747"/>
          <cell r="N747"/>
          <cell r="O747"/>
          <cell r="P747"/>
          <cell r="Q747"/>
          <cell r="R747"/>
          <cell r="S747"/>
          <cell r="T747"/>
        </row>
        <row r="748">
          <cell r="L748"/>
          <cell r="M748"/>
          <cell r="N748"/>
          <cell r="O748"/>
          <cell r="P748"/>
          <cell r="Q748"/>
          <cell r="R748"/>
          <cell r="S748"/>
          <cell r="T748"/>
        </row>
        <row r="749">
          <cell r="L749"/>
          <cell r="M749"/>
          <cell r="N749"/>
          <cell r="O749"/>
          <cell r="P749"/>
          <cell r="Q749"/>
          <cell r="R749"/>
          <cell r="S749"/>
          <cell r="T749"/>
        </row>
        <row r="752">
          <cell r="L752"/>
          <cell r="M752"/>
          <cell r="N752"/>
          <cell r="O752"/>
          <cell r="P752"/>
          <cell r="Q752"/>
          <cell r="R752"/>
          <cell r="S752"/>
          <cell r="T752"/>
        </row>
        <row r="753">
          <cell r="L753"/>
          <cell r="M753"/>
          <cell r="N753"/>
          <cell r="O753"/>
          <cell r="P753"/>
          <cell r="Q753"/>
          <cell r="R753"/>
          <cell r="S753"/>
          <cell r="T753"/>
        </row>
        <row r="754">
          <cell r="L754"/>
          <cell r="M754"/>
          <cell r="N754"/>
          <cell r="O754"/>
          <cell r="P754"/>
          <cell r="Q754"/>
          <cell r="R754"/>
          <cell r="S754"/>
          <cell r="T754"/>
        </row>
        <row r="755">
          <cell r="L755"/>
          <cell r="M755"/>
          <cell r="N755"/>
          <cell r="O755"/>
          <cell r="P755"/>
          <cell r="Q755"/>
          <cell r="R755"/>
          <cell r="S755"/>
          <cell r="T755"/>
        </row>
        <row r="756">
          <cell r="L756"/>
          <cell r="M756"/>
          <cell r="N756"/>
          <cell r="O756"/>
          <cell r="P756"/>
          <cell r="Q756"/>
          <cell r="R756"/>
          <cell r="S756"/>
          <cell r="T756"/>
        </row>
        <row r="757">
          <cell r="L757"/>
          <cell r="M757"/>
          <cell r="N757"/>
          <cell r="O757"/>
          <cell r="P757"/>
          <cell r="Q757"/>
          <cell r="R757"/>
          <cell r="S757"/>
          <cell r="T757"/>
        </row>
        <row r="758">
          <cell r="L758"/>
          <cell r="M758"/>
          <cell r="N758"/>
          <cell r="O758"/>
          <cell r="P758"/>
          <cell r="Q758"/>
          <cell r="R758"/>
          <cell r="S758"/>
          <cell r="T758"/>
        </row>
        <row r="759">
          <cell r="L759"/>
          <cell r="M759"/>
          <cell r="N759"/>
          <cell r="O759"/>
          <cell r="P759"/>
          <cell r="Q759"/>
          <cell r="R759"/>
          <cell r="S759"/>
          <cell r="T759"/>
        </row>
        <row r="760">
          <cell r="L760"/>
          <cell r="M760"/>
          <cell r="N760"/>
          <cell r="O760"/>
          <cell r="P760"/>
          <cell r="Q760"/>
          <cell r="R760"/>
          <cell r="S760"/>
          <cell r="T760"/>
        </row>
        <row r="761">
          <cell r="L761"/>
          <cell r="M761"/>
          <cell r="N761"/>
          <cell r="O761"/>
          <cell r="P761"/>
          <cell r="Q761"/>
          <cell r="R761"/>
          <cell r="S761"/>
          <cell r="T761"/>
        </row>
        <row r="762">
          <cell r="L762"/>
          <cell r="M762"/>
          <cell r="N762"/>
          <cell r="O762"/>
          <cell r="P762"/>
          <cell r="Q762"/>
          <cell r="R762"/>
          <cell r="S762"/>
          <cell r="T762"/>
        </row>
        <row r="763">
          <cell r="L763"/>
          <cell r="M763"/>
          <cell r="N763"/>
          <cell r="O763"/>
          <cell r="P763"/>
          <cell r="Q763"/>
          <cell r="R763"/>
          <cell r="S763"/>
          <cell r="T763"/>
        </row>
        <row r="764">
          <cell r="L764"/>
          <cell r="M764"/>
          <cell r="N764"/>
          <cell r="O764"/>
          <cell r="P764"/>
          <cell r="Q764"/>
          <cell r="R764"/>
          <cell r="S764"/>
          <cell r="T764"/>
        </row>
        <row r="765">
          <cell r="L765"/>
          <cell r="M765"/>
          <cell r="N765"/>
          <cell r="O765"/>
          <cell r="P765"/>
          <cell r="Q765"/>
          <cell r="R765"/>
          <cell r="S765"/>
          <cell r="T765"/>
        </row>
        <row r="766">
          <cell r="L766"/>
          <cell r="M766"/>
          <cell r="N766"/>
          <cell r="O766"/>
          <cell r="P766"/>
          <cell r="Q766"/>
          <cell r="R766"/>
          <cell r="S766"/>
          <cell r="T766"/>
        </row>
        <row r="767">
          <cell r="L767"/>
          <cell r="M767"/>
          <cell r="N767"/>
          <cell r="O767"/>
          <cell r="P767"/>
          <cell r="Q767"/>
          <cell r="R767"/>
          <cell r="S767"/>
          <cell r="T767"/>
        </row>
        <row r="768">
          <cell r="L768"/>
          <cell r="M768"/>
          <cell r="N768"/>
          <cell r="O768"/>
          <cell r="P768"/>
          <cell r="Q768"/>
          <cell r="R768"/>
          <cell r="S768"/>
          <cell r="T768"/>
        </row>
        <row r="769">
          <cell r="L769"/>
          <cell r="M769"/>
          <cell r="N769"/>
          <cell r="O769"/>
          <cell r="P769"/>
          <cell r="Q769"/>
          <cell r="R769"/>
          <cell r="S769"/>
          <cell r="T769"/>
        </row>
        <row r="770">
          <cell r="L770"/>
          <cell r="M770"/>
          <cell r="N770"/>
          <cell r="O770"/>
          <cell r="P770"/>
          <cell r="Q770"/>
          <cell r="R770"/>
          <cell r="S770"/>
          <cell r="T770"/>
        </row>
        <row r="771">
          <cell r="L771"/>
          <cell r="M771"/>
          <cell r="N771"/>
          <cell r="O771"/>
          <cell r="P771"/>
          <cell r="Q771"/>
          <cell r="R771"/>
          <cell r="S771"/>
          <cell r="T771"/>
        </row>
        <row r="772">
          <cell r="L772"/>
          <cell r="M772"/>
          <cell r="N772"/>
          <cell r="O772"/>
          <cell r="P772"/>
          <cell r="Q772"/>
          <cell r="R772"/>
          <cell r="S772"/>
          <cell r="T772"/>
        </row>
        <row r="773">
          <cell r="L773"/>
          <cell r="M773"/>
          <cell r="N773"/>
          <cell r="O773"/>
          <cell r="P773"/>
          <cell r="Q773"/>
          <cell r="R773"/>
          <cell r="S773"/>
          <cell r="T773"/>
        </row>
        <row r="774">
          <cell r="L774"/>
          <cell r="M774"/>
          <cell r="N774"/>
          <cell r="O774"/>
          <cell r="P774"/>
          <cell r="Q774"/>
          <cell r="R774"/>
          <cell r="S774"/>
          <cell r="T774"/>
        </row>
        <row r="775">
          <cell r="L775"/>
          <cell r="M775"/>
          <cell r="N775"/>
          <cell r="O775"/>
          <cell r="P775"/>
          <cell r="Q775"/>
          <cell r="R775"/>
          <cell r="S775"/>
          <cell r="T775"/>
        </row>
        <row r="776">
          <cell r="L776"/>
          <cell r="M776"/>
          <cell r="N776"/>
          <cell r="O776"/>
          <cell r="P776"/>
          <cell r="Q776"/>
          <cell r="R776"/>
          <cell r="S776"/>
          <cell r="T776"/>
        </row>
        <row r="777">
          <cell r="L777"/>
          <cell r="M777"/>
          <cell r="N777"/>
          <cell r="O777"/>
          <cell r="P777"/>
          <cell r="Q777"/>
          <cell r="R777"/>
          <cell r="S777"/>
          <cell r="T777"/>
        </row>
        <row r="778">
          <cell r="L778"/>
          <cell r="M778"/>
          <cell r="N778"/>
          <cell r="O778"/>
          <cell r="P778"/>
          <cell r="Q778"/>
          <cell r="R778"/>
          <cell r="S778"/>
          <cell r="T778"/>
        </row>
        <row r="779">
          <cell r="L779"/>
          <cell r="M779"/>
          <cell r="N779"/>
          <cell r="O779"/>
          <cell r="P779"/>
          <cell r="Q779"/>
          <cell r="R779"/>
          <cell r="S779"/>
          <cell r="T779"/>
        </row>
        <row r="780">
          <cell r="L780"/>
          <cell r="M780"/>
          <cell r="N780"/>
          <cell r="O780"/>
          <cell r="P780"/>
          <cell r="Q780"/>
          <cell r="R780"/>
          <cell r="S780"/>
          <cell r="T780"/>
        </row>
        <row r="781">
          <cell r="L781"/>
          <cell r="M781"/>
          <cell r="N781"/>
          <cell r="O781"/>
          <cell r="P781"/>
          <cell r="Q781"/>
          <cell r="R781"/>
          <cell r="S781"/>
          <cell r="T781"/>
        </row>
        <row r="782">
          <cell r="L782"/>
          <cell r="M782"/>
          <cell r="N782"/>
          <cell r="O782"/>
          <cell r="P782"/>
          <cell r="Q782"/>
          <cell r="R782"/>
          <cell r="S782"/>
          <cell r="T782"/>
        </row>
        <row r="783">
          <cell r="L783"/>
          <cell r="M783"/>
          <cell r="N783"/>
          <cell r="O783"/>
          <cell r="P783"/>
          <cell r="Q783"/>
          <cell r="R783"/>
          <cell r="S783"/>
          <cell r="T783"/>
        </row>
        <row r="784">
          <cell r="L784"/>
          <cell r="M784"/>
          <cell r="N784"/>
          <cell r="O784"/>
          <cell r="P784"/>
          <cell r="Q784"/>
          <cell r="R784"/>
          <cell r="S784"/>
          <cell r="T784"/>
        </row>
        <row r="785">
          <cell r="L785"/>
          <cell r="M785"/>
          <cell r="N785"/>
          <cell r="O785"/>
          <cell r="P785"/>
          <cell r="Q785"/>
          <cell r="R785"/>
          <cell r="S785"/>
          <cell r="T785"/>
        </row>
        <row r="786">
          <cell r="L786"/>
          <cell r="M786"/>
          <cell r="N786"/>
          <cell r="O786"/>
          <cell r="P786"/>
          <cell r="Q786"/>
          <cell r="R786"/>
          <cell r="S786"/>
          <cell r="T786"/>
        </row>
        <row r="787">
          <cell r="L787"/>
          <cell r="M787"/>
          <cell r="N787"/>
          <cell r="O787"/>
          <cell r="P787"/>
          <cell r="Q787"/>
          <cell r="R787"/>
          <cell r="S787"/>
          <cell r="T787"/>
        </row>
        <row r="788">
          <cell r="L788"/>
          <cell r="M788"/>
          <cell r="N788"/>
          <cell r="O788"/>
          <cell r="P788"/>
          <cell r="Q788"/>
          <cell r="R788"/>
          <cell r="S788"/>
          <cell r="T788"/>
        </row>
        <row r="789">
          <cell r="L789"/>
          <cell r="M789"/>
          <cell r="N789"/>
          <cell r="O789"/>
          <cell r="P789"/>
          <cell r="Q789"/>
          <cell r="R789"/>
          <cell r="S789"/>
          <cell r="T789"/>
        </row>
        <row r="790">
          <cell r="L790"/>
          <cell r="M790"/>
          <cell r="N790"/>
          <cell r="O790"/>
          <cell r="P790"/>
          <cell r="Q790"/>
          <cell r="R790"/>
          <cell r="S790"/>
          <cell r="T790"/>
        </row>
        <row r="791">
          <cell r="L791"/>
          <cell r="M791"/>
          <cell r="N791"/>
          <cell r="O791"/>
          <cell r="P791"/>
          <cell r="Q791"/>
          <cell r="R791"/>
          <cell r="S791"/>
          <cell r="T791"/>
        </row>
        <row r="792">
          <cell r="L792"/>
          <cell r="M792"/>
          <cell r="N792"/>
          <cell r="O792"/>
          <cell r="P792"/>
          <cell r="Q792"/>
          <cell r="R792"/>
          <cell r="S792"/>
          <cell r="T792"/>
        </row>
        <row r="793">
          <cell r="L793"/>
          <cell r="M793"/>
          <cell r="N793"/>
          <cell r="O793"/>
          <cell r="P793"/>
          <cell r="Q793"/>
          <cell r="R793"/>
          <cell r="S793"/>
          <cell r="T793"/>
        </row>
        <row r="794">
          <cell r="L794"/>
          <cell r="M794"/>
          <cell r="N794"/>
          <cell r="O794"/>
          <cell r="P794"/>
          <cell r="Q794"/>
          <cell r="R794"/>
          <cell r="S794"/>
          <cell r="T794"/>
        </row>
        <row r="795">
          <cell r="L795"/>
          <cell r="M795"/>
          <cell r="N795"/>
          <cell r="O795"/>
          <cell r="P795"/>
          <cell r="Q795"/>
          <cell r="R795"/>
          <cell r="S795"/>
          <cell r="T795"/>
        </row>
        <row r="796">
          <cell r="L796"/>
          <cell r="M796"/>
          <cell r="N796"/>
          <cell r="O796"/>
          <cell r="P796"/>
          <cell r="Q796"/>
          <cell r="R796"/>
          <cell r="S796"/>
          <cell r="T796"/>
        </row>
        <row r="797">
          <cell r="L797"/>
          <cell r="M797"/>
          <cell r="N797"/>
          <cell r="O797"/>
          <cell r="P797"/>
          <cell r="Q797"/>
          <cell r="R797"/>
          <cell r="S797"/>
          <cell r="T797"/>
        </row>
        <row r="798">
          <cell r="L798"/>
          <cell r="M798"/>
          <cell r="N798"/>
          <cell r="O798"/>
          <cell r="P798"/>
          <cell r="Q798"/>
          <cell r="R798"/>
          <cell r="S798"/>
          <cell r="T798"/>
        </row>
        <row r="799">
          <cell r="L799"/>
          <cell r="M799"/>
          <cell r="N799"/>
          <cell r="O799"/>
          <cell r="P799"/>
          <cell r="Q799"/>
          <cell r="R799"/>
          <cell r="S799"/>
          <cell r="T799"/>
        </row>
        <row r="800">
          <cell r="L800"/>
          <cell r="M800"/>
          <cell r="N800"/>
          <cell r="O800"/>
          <cell r="P800"/>
          <cell r="Q800"/>
          <cell r="R800"/>
          <cell r="S800"/>
          <cell r="T800"/>
        </row>
        <row r="801">
          <cell r="L801"/>
          <cell r="M801"/>
          <cell r="N801"/>
          <cell r="O801"/>
          <cell r="P801"/>
          <cell r="Q801"/>
          <cell r="R801"/>
          <cell r="S801"/>
          <cell r="T801"/>
        </row>
        <row r="802">
          <cell r="L802"/>
          <cell r="M802"/>
          <cell r="N802"/>
          <cell r="O802"/>
          <cell r="P802"/>
          <cell r="Q802"/>
          <cell r="R802"/>
          <cell r="S802"/>
          <cell r="T802"/>
        </row>
        <row r="803">
          <cell r="L803"/>
          <cell r="M803"/>
          <cell r="N803"/>
          <cell r="O803"/>
          <cell r="P803"/>
          <cell r="Q803"/>
          <cell r="R803"/>
          <cell r="S803"/>
          <cell r="T803"/>
        </row>
        <row r="804">
          <cell r="L804"/>
          <cell r="M804"/>
          <cell r="N804"/>
          <cell r="O804"/>
          <cell r="P804"/>
          <cell r="Q804"/>
          <cell r="R804"/>
          <cell r="S804"/>
          <cell r="T804"/>
        </row>
        <row r="805">
          <cell r="L805"/>
          <cell r="M805"/>
          <cell r="N805"/>
          <cell r="O805"/>
          <cell r="P805"/>
          <cell r="Q805"/>
          <cell r="R805"/>
          <cell r="S805"/>
          <cell r="T805"/>
        </row>
        <row r="806">
          <cell r="L806"/>
          <cell r="M806"/>
          <cell r="N806"/>
          <cell r="O806"/>
          <cell r="P806"/>
          <cell r="Q806"/>
          <cell r="R806"/>
          <cell r="S806"/>
          <cell r="T806"/>
        </row>
        <row r="807">
          <cell r="L807"/>
          <cell r="M807"/>
          <cell r="N807"/>
          <cell r="O807"/>
          <cell r="P807"/>
          <cell r="Q807"/>
          <cell r="R807"/>
          <cell r="S807"/>
          <cell r="T807"/>
        </row>
        <row r="808">
          <cell r="L808"/>
          <cell r="M808"/>
          <cell r="N808"/>
          <cell r="O808"/>
          <cell r="P808"/>
          <cell r="Q808"/>
          <cell r="R808"/>
          <cell r="S808"/>
          <cell r="T808"/>
        </row>
        <row r="809">
          <cell r="L809"/>
          <cell r="M809"/>
          <cell r="N809"/>
          <cell r="O809"/>
          <cell r="P809"/>
          <cell r="Q809"/>
          <cell r="R809"/>
          <cell r="S809"/>
          <cell r="T809"/>
        </row>
        <row r="810">
          <cell r="L810"/>
          <cell r="M810"/>
          <cell r="N810"/>
          <cell r="O810"/>
          <cell r="P810"/>
          <cell r="Q810"/>
          <cell r="R810"/>
          <cell r="S810"/>
          <cell r="T810"/>
        </row>
        <row r="811">
          <cell r="L811"/>
          <cell r="M811"/>
          <cell r="N811"/>
          <cell r="O811"/>
          <cell r="P811"/>
          <cell r="Q811"/>
          <cell r="R811"/>
          <cell r="S811"/>
          <cell r="T811"/>
        </row>
        <row r="812">
          <cell r="L812"/>
          <cell r="M812"/>
          <cell r="N812"/>
          <cell r="O812"/>
          <cell r="P812"/>
          <cell r="Q812"/>
          <cell r="R812"/>
          <cell r="S812"/>
          <cell r="T812"/>
        </row>
        <row r="813">
          <cell r="L813"/>
          <cell r="M813"/>
          <cell r="N813"/>
          <cell r="O813"/>
          <cell r="P813"/>
          <cell r="Q813"/>
          <cell r="R813"/>
          <cell r="S813"/>
          <cell r="T813"/>
        </row>
        <row r="814">
          <cell r="L814"/>
          <cell r="M814"/>
          <cell r="N814"/>
          <cell r="O814"/>
          <cell r="P814"/>
          <cell r="Q814"/>
          <cell r="R814"/>
          <cell r="S814"/>
          <cell r="T814"/>
        </row>
        <row r="815">
          <cell r="L815"/>
          <cell r="M815"/>
          <cell r="N815"/>
          <cell r="O815"/>
          <cell r="P815"/>
          <cell r="Q815"/>
          <cell r="R815"/>
          <cell r="S815"/>
          <cell r="T815"/>
        </row>
        <row r="817">
          <cell r="L817"/>
          <cell r="M817"/>
          <cell r="N817"/>
          <cell r="O817"/>
          <cell r="P817"/>
          <cell r="Q817"/>
          <cell r="R817"/>
          <cell r="S817"/>
          <cell r="T817"/>
        </row>
        <row r="818">
          <cell r="L818"/>
          <cell r="M818"/>
          <cell r="N818"/>
          <cell r="O818"/>
          <cell r="P818"/>
          <cell r="Q818"/>
          <cell r="R818"/>
          <cell r="S818"/>
          <cell r="T818"/>
        </row>
        <row r="819">
          <cell r="L819"/>
          <cell r="M819"/>
          <cell r="N819"/>
          <cell r="O819"/>
          <cell r="P819"/>
          <cell r="Q819"/>
          <cell r="R819"/>
          <cell r="S819"/>
          <cell r="T819"/>
        </row>
        <row r="820">
          <cell r="L820"/>
          <cell r="M820"/>
          <cell r="N820"/>
          <cell r="O820"/>
          <cell r="P820"/>
          <cell r="Q820"/>
          <cell r="R820"/>
          <cell r="S820"/>
          <cell r="T820"/>
        </row>
        <row r="821">
          <cell r="L821"/>
          <cell r="M821"/>
          <cell r="N821"/>
          <cell r="O821"/>
          <cell r="P821"/>
          <cell r="Q821"/>
          <cell r="R821"/>
          <cell r="S821"/>
          <cell r="T821"/>
        </row>
        <row r="822">
          <cell r="L822"/>
          <cell r="M822"/>
          <cell r="N822"/>
          <cell r="O822"/>
          <cell r="P822"/>
          <cell r="Q822"/>
          <cell r="R822"/>
          <cell r="S822"/>
          <cell r="T822"/>
        </row>
        <row r="823">
          <cell r="L823"/>
          <cell r="M823"/>
          <cell r="N823"/>
          <cell r="O823"/>
          <cell r="P823"/>
          <cell r="Q823"/>
          <cell r="R823"/>
          <cell r="S823"/>
          <cell r="T823"/>
        </row>
        <row r="825">
          <cell r="L825"/>
          <cell r="M825"/>
          <cell r="N825"/>
          <cell r="O825"/>
          <cell r="P825"/>
          <cell r="Q825"/>
          <cell r="R825"/>
          <cell r="S825"/>
          <cell r="T825"/>
        </row>
        <row r="826">
          <cell r="L826"/>
          <cell r="M826"/>
          <cell r="N826"/>
          <cell r="O826"/>
          <cell r="P826"/>
          <cell r="Q826"/>
          <cell r="R826"/>
          <cell r="S826"/>
          <cell r="T826"/>
        </row>
        <row r="827">
          <cell r="L827"/>
          <cell r="M827"/>
          <cell r="N827"/>
          <cell r="O827"/>
          <cell r="P827"/>
          <cell r="Q827"/>
          <cell r="R827"/>
          <cell r="S827"/>
          <cell r="T827"/>
        </row>
        <row r="828">
          <cell r="L828"/>
          <cell r="M828"/>
          <cell r="N828"/>
          <cell r="O828"/>
          <cell r="P828"/>
          <cell r="Q828"/>
          <cell r="R828"/>
          <cell r="S828"/>
          <cell r="T828"/>
        </row>
        <row r="829">
          <cell r="L829"/>
          <cell r="M829"/>
          <cell r="N829"/>
          <cell r="O829"/>
          <cell r="P829"/>
          <cell r="Q829"/>
          <cell r="R829"/>
          <cell r="S829"/>
          <cell r="T829"/>
        </row>
        <row r="830">
          <cell r="L830"/>
          <cell r="M830"/>
          <cell r="N830"/>
          <cell r="O830"/>
          <cell r="P830"/>
          <cell r="Q830"/>
          <cell r="R830"/>
          <cell r="S830"/>
          <cell r="T830"/>
        </row>
        <row r="831">
          <cell r="L831"/>
          <cell r="M831"/>
          <cell r="N831"/>
          <cell r="O831"/>
          <cell r="P831"/>
          <cell r="Q831"/>
          <cell r="R831"/>
          <cell r="S831"/>
          <cell r="T831"/>
        </row>
        <row r="832">
          <cell r="L832"/>
          <cell r="M832"/>
          <cell r="N832"/>
          <cell r="O832"/>
          <cell r="P832"/>
          <cell r="Q832"/>
          <cell r="R832"/>
          <cell r="S832"/>
          <cell r="T832"/>
        </row>
        <row r="833">
          <cell r="L833"/>
          <cell r="M833"/>
          <cell r="N833"/>
          <cell r="O833"/>
          <cell r="P833"/>
          <cell r="Q833"/>
          <cell r="R833"/>
          <cell r="S833"/>
          <cell r="T833"/>
        </row>
        <row r="834">
          <cell r="L834"/>
          <cell r="M834"/>
          <cell r="N834"/>
          <cell r="O834"/>
          <cell r="P834"/>
          <cell r="Q834"/>
          <cell r="R834"/>
          <cell r="S834"/>
          <cell r="T834"/>
        </row>
        <row r="835">
          <cell r="L835"/>
          <cell r="M835"/>
          <cell r="N835"/>
          <cell r="O835"/>
          <cell r="P835"/>
          <cell r="Q835"/>
          <cell r="R835"/>
          <cell r="S835"/>
          <cell r="T835"/>
        </row>
        <row r="836">
          <cell r="L836"/>
          <cell r="M836"/>
          <cell r="N836"/>
          <cell r="O836"/>
          <cell r="P836"/>
          <cell r="Q836"/>
          <cell r="R836"/>
          <cell r="S836"/>
          <cell r="T836"/>
        </row>
        <row r="837">
          <cell r="L837"/>
          <cell r="M837"/>
          <cell r="N837"/>
          <cell r="O837"/>
          <cell r="P837"/>
          <cell r="Q837"/>
          <cell r="R837"/>
          <cell r="S837"/>
          <cell r="T837"/>
        </row>
        <row r="838">
          <cell r="L838"/>
          <cell r="M838"/>
          <cell r="N838"/>
          <cell r="O838"/>
          <cell r="P838"/>
          <cell r="Q838"/>
          <cell r="R838"/>
          <cell r="S838"/>
          <cell r="T838"/>
        </row>
        <row r="839">
          <cell r="L839"/>
          <cell r="M839"/>
          <cell r="N839"/>
          <cell r="O839"/>
          <cell r="P839"/>
          <cell r="Q839"/>
          <cell r="R839"/>
          <cell r="S839"/>
          <cell r="T839"/>
        </row>
        <row r="840">
          <cell r="L840"/>
          <cell r="M840"/>
          <cell r="N840"/>
          <cell r="O840"/>
          <cell r="P840"/>
          <cell r="Q840"/>
          <cell r="R840"/>
          <cell r="S840"/>
          <cell r="T840"/>
        </row>
        <row r="841">
          <cell r="L841"/>
          <cell r="M841"/>
          <cell r="N841"/>
          <cell r="O841"/>
          <cell r="P841"/>
          <cell r="Q841"/>
          <cell r="R841"/>
          <cell r="S841"/>
          <cell r="T841"/>
        </row>
        <row r="842">
          <cell r="L842"/>
          <cell r="M842"/>
          <cell r="N842"/>
          <cell r="O842"/>
          <cell r="P842"/>
          <cell r="Q842"/>
          <cell r="R842"/>
          <cell r="S842"/>
          <cell r="T842"/>
        </row>
        <row r="843">
          <cell r="L843"/>
          <cell r="M843"/>
          <cell r="N843"/>
          <cell r="O843"/>
          <cell r="P843"/>
          <cell r="Q843"/>
          <cell r="R843"/>
          <cell r="S843"/>
          <cell r="T843"/>
        </row>
        <row r="844">
          <cell r="L844"/>
          <cell r="M844"/>
          <cell r="N844"/>
          <cell r="O844"/>
          <cell r="P844"/>
          <cell r="Q844"/>
          <cell r="R844"/>
          <cell r="S844"/>
          <cell r="T844"/>
        </row>
        <row r="845">
          <cell r="L845"/>
          <cell r="M845"/>
          <cell r="N845"/>
          <cell r="O845"/>
          <cell r="P845"/>
          <cell r="Q845"/>
          <cell r="R845"/>
          <cell r="S845"/>
          <cell r="T845"/>
        </row>
        <row r="847">
          <cell r="L847"/>
          <cell r="M847"/>
          <cell r="N847"/>
          <cell r="O847"/>
          <cell r="P847"/>
          <cell r="Q847"/>
          <cell r="R847"/>
          <cell r="S847"/>
          <cell r="T847"/>
        </row>
        <row r="848">
          <cell r="L848"/>
          <cell r="M848"/>
          <cell r="N848"/>
          <cell r="O848"/>
          <cell r="P848"/>
          <cell r="Q848"/>
          <cell r="R848"/>
          <cell r="S848"/>
          <cell r="T848"/>
        </row>
        <row r="849">
          <cell r="L849"/>
          <cell r="M849"/>
          <cell r="N849"/>
          <cell r="O849"/>
          <cell r="P849"/>
          <cell r="Q849"/>
          <cell r="R849"/>
          <cell r="S849"/>
          <cell r="T849"/>
        </row>
        <row r="850">
          <cell r="L850"/>
          <cell r="M850"/>
          <cell r="N850"/>
          <cell r="O850"/>
          <cell r="P850"/>
          <cell r="Q850"/>
          <cell r="R850"/>
          <cell r="S850"/>
          <cell r="T850"/>
        </row>
        <row r="851">
          <cell r="L851"/>
          <cell r="M851"/>
          <cell r="N851"/>
          <cell r="O851"/>
          <cell r="P851"/>
          <cell r="Q851"/>
          <cell r="R851"/>
          <cell r="S851"/>
          <cell r="T851"/>
        </row>
        <row r="852">
          <cell r="L852"/>
          <cell r="M852"/>
          <cell r="N852"/>
          <cell r="O852"/>
          <cell r="P852"/>
          <cell r="Q852"/>
          <cell r="R852"/>
          <cell r="S852"/>
          <cell r="T852"/>
        </row>
        <row r="853">
          <cell r="L853"/>
          <cell r="M853"/>
          <cell r="N853"/>
          <cell r="O853"/>
          <cell r="P853"/>
          <cell r="Q853"/>
          <cell r="R853"/>
          <cell r="S853"/>
          <cell r="T853"/>
        </row>
        <row r="854">
          <cell r="L854"/>
          <cell r="M854"/>
          <cell r="N854"/>
          <cell r="O854"/>
          <cell r="P854"/>
          <cell r="Q854"/>
          <cell r="R854"/>
          <cell r="S854"/>
          <cell r="T854"/>
        </row>
        <row r="855">
          <cell r="L855"/>
          <cell r="M855"/>
          <cell r="N855"/>
          <cell r="O855"/>
          <cell r="P855"/>
          <cell r="Q855"/>
          <cell r="R855"/>
          <cell r="S855"/>
          <cell r="T855"/>
        </row>
        <row r="856">
          <cell r="L856"/>
          <cell r="M856"/>
          <cell r="N856"/>
          <cell r="O856"/>
          <cell r="P856"/>
          <cell r="Q856"/>
          <cell r="R856"/>
          <cell r="S856"/>
          <cell r="T856"/>
        </row>
        <row r="857">
          <cell r="L857"/>
          <cell r="M857"/>
          <cell r="N857"/>
          <cell r="O857"/>
          <cell r="P857"/>
          <cell r="Q857"/>
          <cell r="R857"/>
          <cell r="S857"/>
          <cell r="T857"/>
        </row>
        <row r="858">
          <cell r="L858"/>
          <cell r="M858"/>
          <cell r="N858"/>
          <cell r="O858"/>
          <cell r="P858"/>
          <cell r="Q858"/>
          <cell r="R858"/>
          <cell r="S858"/>
          <cell r="T858"/>
        </row>
        <row r="859">
          <cell r="L859"/>
          <cell r="M859"/>
          <cell r="N859"/>
          <cell r="O859"/>
          <cell r="P859"/>
          <cell r="Q859"/>
          <cell r="R859"/>
          <cell r="S859"/>
          <cell r="T859"/>
        </row>
        <row r="860">
          <cell r="L860"/>
          <cell r="M860"/>
          <cell r="N860"/>
          <cell r="O860"/>
          <cell r="P860"/>
          <cell r="Q860"/>
          <cell r="R860"/>
          <cell r="S860"/>
          <cell r="T860"/>
        </row>
        <row r="861">
          <cell r="L861"/>
          <cell r="M861"/>
          <cell r="N861"/>
          <cell r="O861"/>
          <cell r="P861"/>
          <cell r="Q861"/>
          <cell r="R861"/>
          <cell r="S861"/>
          <cell r="T861"/>
        </row>
        <row r="863">
          <cell r="L863"/>
          <cell r="M863"/>
          <cell r="N863"/>
          <cell r="O863"/>
          <cell r="P863"/>
          <cell r="Q863"/>
          <cell r="R863"/>
          <cell r="S863"/>
          <cell r="T863"/>
        </row>
        <row r="864">
          <cell r="L864"/>
          <cell r="M864"/>
          <cell r="N864"/>
          <cell r="O864"/>
          <cell r="P864"/>
          <cell r="Q864"/>
          <cell r="R864"/>
          <cell r="S864"/>
          <cell r="T864"/>
        </row>
        <row r="865">
          <cell r="L865"/>
          <cell r="M865"/>
          <cell r="N865"/>
          <cell r="O865"/>
          <cell r="P865"/>
          <cell r="Q865"/>
          <cell r="R865"/>
          <cell r="S865"/>
          <cell r="T865"/>
        </row>
        <row r="866">
          <cell r="L866"/>
          <cell r="M866"/>
          <cell r="N866"/>
          <cell r="O866"/>
          <cell r="P866"/>
          <cell r="Q866"/>
          <cell r="R866"/>
          <cell r="S866"/>
          <cell r="T866"/>
        </row>
        <row r="867">
          <cell r="L867"/>
          <cell r="M867"/>
          <cell r="N867"/>
          <cell r="O867"/>
          <cell r="P867"/>
          <cell r="Q867"/>
          <cell r="R867"/>
          <cell r="S867"/>
          <cell r="T867"/>
        </row>
        <row r="868">
          <cell r="L868"/>
          <cell r="M868"/>
          <cell r="N868"/>
          <cell r="O868"/>
          <cell r="P868"/>
          <cell r="Q868"/>
          <cell r="R868"/>
          <cell r="S868"/>
          <cell r="T868"/>
        </row>
        <row r="869">
          <cell r="L869"/>
          <cell r="M869"/>
          <cell r="N869"/>
          <cell r="O869"/>
          <cell r="P869"/>
          <cell r="Q869"/>
          <cell r="R869"/>
          <cell r="S869"/>
          <cell r="T869"/>
        </row>
        <row r="870">
          <cell r="L870"/>
          <cell r="M870"/>
          <cell r="N870"/>
          <cell r="O870"/>
          <cell r="P870"/>
          <cell r="Q870"/>
          <cell r="R870"/>
          <cell r="S870"/>
          <cell r="T870"/>
        </row>
        <row r="871">
          <cell r="L871"/>
          <cell r="M871"/>
          <cell r="N871"/>
          <cell r="O871"/>
          <cell r="P871"/>
          <cell r="Q871"/>
          <cell r="R871"/>
          <cell r="S871"/>
          <cell r="T871"/>
        </row>
        <row r="872">
          <cell r="L872"/>
          <cell r="M872"/>
          <cell r="N872"/>
          <cell r="O872"/>
          <cell r="P872"/>
          <cell r="Q872"/>
          <cell r="R872"/>
          <cell r="S872"/>
          <cell r="T872"/>
        </row>
        <row r="873">
          <cell r="L873"/>
          <cell r="M873"/>
          <cell r="N873"/>
          <cell r="O873"/>
          <cell r="P873"/>
          <cell r="Q873"/>
          <cell r="R873"/>
          <cell r="S873"/>
          <cell r="T873"/>
        </row>
        <row r="874">
          <cell r="L874"/>
          <cell r="M874"/>
          <cell r="N874"/>
          <cell r="O874"/>
          <cell r="P874"/>
          <cell r="Q874"/>
          <cell r="R874"/>
          <cell r="S874"/>
          <cell r="T874"/>
        </row>
        <row r="875">
          <cell r="L875"/>
          <cell r="M875"/>
          <cell r="N875"/>
          <cell r="O875"/>
          <cell r="P875"/>
          <cell r="Q875"/>
          <cell r="R875"/>
          <cell r="S875"/>
          <cell r="T875"/>
        </row>
        <row r="876">
          <cell r="L876"/>
          <cell r="M876"/>
          <cell r="N876"/>
          <cell r="O876"/>
          <cell r="P876"/>
          <cell r="Q876"/>
          <cell r="R876"/>
          <cell r="S876"/>
          <cell r="T876"/>
        </row>
        <row r="877">
          <cell r="L877"/>
          <cell r="M877"/>
          <cell r="N877"/>
          <cell r="O877"/>
          <cell r="P877"/>
          <cell r="Q877"/>
          <cell r="R877"/>
          <cell r="S877"/>
          <cell r="T877"/>
        </row>
        <row r="878">
          <cell r="L878"/>
          <cell r="M878"/>
          <cell r="N878"/>
          <cell r="O878"/>
          <cell r="P878"/>
          <cell r="Q878"/>
          <cell r="R878"/>
          <cell r="S878"/>
          <cell r="T878"/>
        </row>
        <row r="879">
          <cell r="L879"/>
          <cell r="M879"/>
          <cell r="N879"/>
          <cell r="O879"/>
          <cell r="P879"/>
          <cell r="Q879"/>
          <cell r="R879"/>
          <cell r="S879"/>
          <cell r="T879"/>
        </row>
        <row r="880">
          <cell r="L880"/>
          <cell r="M880"/>
          <cell r="N880"/>
          <cell r="O880"/>
          <cell r="P880"/>
          <cell r="Q880"/>
          <cell r="R880"/>
          <cell r="S880"/>
          <cell r="T880"/>
        </row>
        <row r="882">
          <cell r="L882"/>
          <cell r="M882"/>
          <cell r="N882"/>
          <cell r="O882"/>
          <cell r="P882"/>
          <cell r="Q882"/>
          <cell r="R882"/>
          <cell r="S882"/>
          <cell r="T882"/>
        </row>
        <row r="883">
          <cell r="L883"/>
          <cell r="M883"/>
          <cell r="N883"/>
          <cell r="O883"/>
          <cell r="P883"/>
          <cell r="Q883"/>
          <cell r="R883"/>
          <cell r="S883"/>
          <cell r="T883"/>
        </row>
        <row r="884">
          <cell r="L884"/>
          <cell r="M884"/>
          <cell r="N884"/>
          <cell r="O884"/>
          <cell r="P884"/>
          <cell r="Q884"/>
          <cell r="R884"/>
          <cell r="S884"/>
          <cell r="T884"/>
        </row>
        <row r="885">
          <cell r="L885"/>
          <cell r="M885"/>
          <cell r="N885"/>
          <cell r="O885"/>
          <cell r="P885"/>
          <cell r="Q885"/>
          <cell r="R885"/>
          <cell r="S885"/>
          <cell r="T885"/>
        </row>
        <row r="886">
          <cell r="L886"/>
          <cell r="M886"/>
          <cell r="N886"/>
          <cell r="O886"/>
          <cell r="P886"/>
          <cell r="Q886"/>
          <cell r="R886"/>
          <cell r="S886"/>
          <cell r="T886"/>
        </row>
        <row r="887">
          <cell r="L887"/>
          <cell r="M887"/>
          <cell r="N887"/>
          <cell r="O887"/>
          <cell r="P887"/>
          <cell r="Q887"/>
          <cell r="R887"/>
          <cell r="S887"/>
          <cell r="T887"/>
        </row>
        <row r="888">
          <cell r="L888"/>
          <cell r="M888"/>
          <cell r="N888"/>
          <cell r="O888"/>
          <cell r="P888"/>
          <cell r="Q888"/>
          <cell r="R888"/>
          <cell r="S888"/>
          <cell r="T888"/>
        </row>
        <row r="889">
          <cell r="L889"/>
          <cell r="M889"/>
          <cell r="N889"/>
          <cell r="O889"/>
          <cell r="P889"/>
          <cell r="Q889"/>
          <cell r="R889"/>
          <cell r="S889"/>
          <cell r="T889"/>
        </row>
        <row r="890">
          <cell r="L890"/>
          <cell r="M890"/>
          <cell r="N890"/>
          <cell r="O890"/>
          <cell r="P890"/>
          <cell r="Q890"/>
          <cell r="R890"/>
          <cell r="S890"/>
          <cell r="T890"/>
        </row>
        <row r="891">
          <cell r="L891"/>
          <cell r="M891"/>
          <cell r="N891"/>
          <cell r="O891"/>
          <cell r="P891"/>
          <cell r="Q891"/>
          <cell r="R891"/>
          <cell r="S891"/>
          <cell r="T891"/>
        </row>
        <row r="892">
          <cell r="L892"/>
          <cell r="M892"/>
          <cell r="N892"/>
          <cell r="O892"/>
          <cell r="P892"/>
          <cell r="Q892"/>
          <cell r="R892"/>
          <cell r="S892"/>
          <cell r="T892"/>
        </row>
        <row r="893">
          <cell r="L893"/>
          <cell r="M893"/>
          <cell r="N893"/>
          <cell r="O893"/>
          <cell r="P893"/>
          <cell r="Q893"/>
          <cell r="R893"/>
          <cell r="S893"/>
          <cell r="T893"/>
        </row>
        <row r="894">
          <cell r="L894"/>
          <cell r="M894"/>
          <cell r="N894"/>
          <cell r="O894"/>
          <cell r="P894"/>
          <cell r="Q894"/>
          <cell r="R894"/>
          <cell r="S894"/>
          <cell r="T894"/>
        </row>
        <row r="896">
          <cell r="L896"/>
          <cell r="M896"/>
          <cell r="N896"/>
          <cell r="O896"/>
          <cell r="P896"/>
          <cell r="Q896"/>
          <cell r="R896"/>
          <cell r="S896"/>
          <cell r="T896"/>
        </row>
        <row r="897">
          <cell r="L897"/>
          <cell r="M897"/>
          <cell r="N897"/>
          <cell r="O897"/>
          <cell r="P897"/>
          <cell r="Q897"/>
          <cell r="R897"/>
          <cell r="S897"/>
          <cell r="T897"/>
        </row>
        <row r="898">
          <cell r="L898"/>
          <cell r="M898"/>
          <cell r="N898"/>
          <cell r="O898"/>
          <cell r="P898"/>
          <cell r="Q898"/>
          <cell r="R898"/>
          <cell r="S898"/>
          <cell r="T898"/>
        </row>
        <row r="899">
          <cell r="L899"/>
          <cell r="M899"/>
          <cell r="N899"/>
          <cell r="O899"/>
          <cell r="P899"/>
          <cell r="Q899"/>
          <cell r="R899"/>
          <cell r="S899"/>
          <cell r="T899"/>
        </row>
        <row r="900">
          <cell r="L900"/>
          <cell r="M900"/>
          <cell r="N900"/>
          <cell r="O900"/>
          <cell r="P900"/>
          <cell r="Q900"/>
          <cell r="R900"/>
          <cell r="S900"/>
          <cell r="T900"/>
        </row>
        <row r="901">
          <cell r="L901"/>
          <cell r="M901"/>
          <cell r="N901"/>
          <cell r="O901"/>
          <cell r="P901"/>
          <cell r="Q901"/>
          <cell r="R901"/>
          <cell r="S901"/>
          <cell r="T901"/>
        </row>
        <row r="902">
          <cell r="L902"/>
          <cell r="M902"/>
          <cell r="N902"/>
          <cell r="O902"/>
          <cell r="P902"/>
          <cell r="Q902"/>
          <cell r="R902"/>
          <cell r="S902"/>
          <cell r="T902"/>
        </row>
        <row r="903">
          <cell r="L903"/>
          <cell r="M903"/>
          <cell r="N903"/>
          <cell r="O903"/>
          <cell r="P903"/>
          <cell r="Q903"/>
          <cell r="R903"/>
          <cell r="S903"/>
          <cell r="T903"/>
        </row>
        <row r="904">
          <cell r="L904"/>
          <cell r="M904"/>
          <cell r="N904"/>
          <cell r="O904"/>
          <cell r="P904"/>
          <cell r="Q904"/>
          <cell r="R904"/>
          <cell r="S904"/>
          <cell r="T904"/>
        </row>
        <row r="905">
          <cell r="L905"/>
          <cell r="M905"/>
          <cell r="N905"/>
          <cell r="O905"/>
          <cell r="P905"/>
          <cell r="Q905"/>
          <cell r="R905"/>
          <cell r="S905"/>
          <cell r="T905"/>
        </row>
        <row r="906">
          <cell r="L906"/>
          <cell r="M906"/>
          <cell r="N906"/>
          <cell r="O906"/>
          <cell r="P906"/>
          <cell r="Q906"/>
          <cell r="R906"/>
          <cell r="S906"/>
          <cell r="T906"/>
        </row>
        <row r="907">
          <cell r="L907"/>
          <cell r="M907"/>
          <cell r="N907"/>
          <cell r="O907"/>
          <cell r="P907"/>
          <cell r="Q907"/>
          <cell r="R907"/>
          <cell r="S907"/>
          <cell r="T907"/>
        </row>
        <row r="908">
          <cell r="L908"/>
          <cell r="M908"/>
          <cell r="N908"/>
          <cell r="O908"/>
          <cell r="P908"/>
          <cell r="Q908"/>
          <cell r="R908"/>
          <cell r="S908"/>
          <cell r="T908"/>
        </row>
        <row r="910">
          <cell r="L910"/>
          <cell r="M910"/>
          <cell r="N910"/>
          <cell r="O910"/>
          <cell r="P910"/>
          <cell r="Q910"/>
          <cell r="R910"/>
          <cell r="S910"/>
          <cell r="T910"/>
        </row>
        <row r="917">
          <cell r="L917"/>
          <cell r="M917"/>
          <cell r="N917"/>
          <cell r="O917"/>
          <cell r="P917"/>
          <cell r="Q917"/>
          <cell r="R917"/>
          <cell r="S917"/>
          <cell r="T917"/>
        </row>
        <row r="918">
          <cell r="L918"/>
          <cell r="M918"/>
          <cell r="N918"/>
          <cell r="O918"/>
          <cell r="P918"/>
          <cell r="Q918"/>
          <cell r="R918"/>
          <cell r="S918"/>
          <cell r="T918"/>
        </row>
        <row r="919">
          <cell r="L919"/>
          <cell r="M919"/>
          <cell r="N919"/>
          <cell r="O919"/>
          <cell r="P919"/>
          <cell r="Q919"/>
          <cell r="R919"/>
          <cell r="S919"/>
          <cell r="T919"/>
        </row>
        <row r="920">
          <cell r="L920"/>
          <cell r="M920"/>
          <cell r="N920"/>
          <cell r="O920"/>
          <cell r="P920"/>
          <cell r="Q920"/>
          <cell r="R920"/>
          <cell r="S920"/>
          <cell r="T920"/>
        </row>
        <row r="921">
          <cell r="L921"/>
          <cell r="M921"/>
          <cell r="N921"/>
          <cell r="O921"/>
          <cell r="P921"/>
          <cell r="Q921"/>
          <cell r="R921"/>
          <cell r="S921"/>
          <cell r="T921"/>
        </row>
        <row r="924">
          <cell r="L924"/>
          <cell r="M924"/>
          <cell r="N924"/>
          <cell r="O924"/>
          <cell r="P924"/>
          <cell r="Q924"/>
          <cell r="R924"/>
          <cell r="S924"/>
          <cell r="T924"/>
        </row>
        <row r="925">
          <cell r="L925"/>
          <cell r="M925"/>
          <cell r="N925"/>
          <cell r="O925"/>
          <cell r="P925"/>
          <cell r="Q925"/>
          <cell r="R925"/>
          <cell r="S925"/>
          <cell r="T925"/>
        </row>
        <row r="926">
          <cell r="L926"/>
          <cell r="M926"/>
          <cell r="N926"/>
          <cell r="O926"/>
          <cell r="P926"/>
          <cell r="Q926"/>
          <cell r="R926"/>
          <cell r="S926"/>
          <cell r="T926"/>
        </row>
        <row r="927">
          <cell r="L927"/>
          <cell r="M927"/>
          <cell r="N927"/>
          <cell r="O927"/>
          <cell r="P927"/>
          <cell r="Q927"/>
          <cell r="R927"/>
          <cell r="S927"/>
          <cell r="T927"/>
        </row>
        <row r="928">
          <cell r="L928"/>
          <cell r="M928"/>
          <cell r="N928"/>
          <cell r="O928"/>
          <cell r="P928"/>
          <cell r="Q928"/>
          <cell r="R928"/>
          <cell r="S928"/>
          <cell r="T928"/>
        </row>
        <row r="929">
          <cell r="L929"/>
          <cell r="M929"/>
          <cell r="N929"/>
          <cell r="O929"/>
          <cell r="P929"/>
          <cell r="Q929"/>
          <cell r="R929"/>
          <cell r="S929"/>
          <cell r="T929"/>
        </row>
        <row r="930">
          <cell r="L930"/>
          <cell r="M930"/>
          <cell r="N930"/>
          <cell r="O930"/>
          <cell r="P930"/>
          <cell r="Q930"/>
          <cell r="R930"/>
          <cell r="S930"/>
          <cell r="T930"/>
        </row>
        <row r="932">
          <cell r="L932"/>
          <cell r="M932"/>
          <cell r="N932"/>
          <cell r="O932"/>
          <cell r="P932"/>
          <cell r="Q932"/>
          <cell r="R932"/>
          <cell r="S932"/>
          <cell r="T932"/>
        </row>
        <row r="933">
          <cell r="L933"/>
          <cell r="M933"/>
          <cell r="N933"/>
          <cell r="O933"/>
          <cell r="P933"/>
          <cell r="Q933"/>
          <cell r="R933"/>
          <cell r="S933"/>
          <cell r="T933"/>
        </row>
        <row r="934">
          <cell r="L934"/>
          <cell r="M934"/>
          <cell r="N934"/>
          <cell r="O934"/>
          <cell r="P934"/>
          <cell r="Q934"/>
          <cell r="R934"/>
          <cell r="S934"/>
          <cell r="T934"/>
        </row>
        <row r="935">
          <cell r="L935"/>
          <cell r="M935"/>
          <cell r="N935"/>
          <cell r="O935"/>
          <cell r="P935"/>
          <cell r="Q935"/>
          <cell r="R935"/>
          <cell r="S935"/>
          <cell r="T935"/>
        </row>
        <row r="936">
          <cell r="L936"/>
          <cell r="M936"/>
          <cell r="N936"/>
          <cell r="O936"/>
          <cell r="P936"/>
          <cell r="Q936"/>
          <cell r="R936"/>
          <cell r="S936"/>
          <cell r="T936"/>
        </row>
        <row r="937">
          <cell r="L937"/>
          <cell r="M937"/>
          <cell r="N937"/>
          <cell r="O937"/>
          <cell r="P937"/>
          <cell r="Q937"/>
          <cell r="R937"/>
          <cell r="S937"/>
          <cell r="T937"/>
        </row>
        <row r="938">
          <cell r="L938"/>
          <cell r="M938"/>
          <cell r="N938"/>
          <cell r="O938"/>
          <cell r="P938"/>
          <cell r="Q938"/>
          <cell r="R938"/>
          <cell r="S938"/>
          <cell r="T938"/>
        </row>
        <row r="939">
          <cell r="L939"/>
          <cell r="M939"/>
          <cell r="N939"/>
          <cell r="O939"/>
          <cell r="P939"/>
          <cell r="Q939"/>
          <cell r="R939"/>
          <cell r="S939"/>
          <cell r="T939"/>
        </row>
        <row r="940">
          <cell r="L940"/>
          <cell r="M940"/>
          <cell r="N940"/>
          <cell r="O940"/>
          <cell r="P940"/>
          <cell r="Q940"/>
          <cell r="R940"/>
          <cell r="S940"/>
          <cell r="T940"/>
        </row>
        <row r="941">
          <cell r="L941"/>
          <cell r="M941"/>
          <cell r="N941"/>
          <cell r="O941"/>
          <cell r="P941"/>
          <cell r="Q941"/>
          <cell r="R941"/>
          <cell r="S941"/>
          <cell r="T941"/>
        </row>
        <row r="942">
          <cell r="L942"/>
          <cell r="M942"/>
          <cell r="N942"/>
          <cell r="O942"/>
          <cell r="P942"/>
          <cell r="Q942"/>
          <cell r="R942"/>
          <cell r="S942"/>
          <cell r="T942"/>
        </row>
        <row r="944">
          <cell r="L944"/>
          <cell r="M944"/>
          <cell r="N944"/>
          <cell r="O944"/>
          <cell r="P944"/>
          <cell r="Q944"/>
          <cell r="R944"/>
          <cell r="S944"/>
          <cell r="T944"/>
        </row>
        <row r="945">
          <cell r="L945"/>
          <cell r="M945"/>
          <cell r="N945"/>
          <cell r="O945"/>
          <cell r="P945"/>
          <cell r="Q945"/>
          <cell r="R945"/>
          <cell r="S945"/>
          <cell r="T945"/>
        </row>
        <row r="946">
          <cell r="L946"/>
          <cell r="M946"/>
          <cell r="N946"/>
          <cell r="O946"/>
          <cell r="P946"/>
          <cell r="Q946"/>
          <cell r="R946"/>
          <cell r="S946"/>
          <cell r="T946"/>
        </row>
        <row r="947">
          <cell r="L947"/>
          <cell r="M947"/>
          <cell r="N947"/>
          <cell r="O947"/>
          <cell r="P947"/>
          <cell r="Q947"/>
          <cell r="R947"/>
          <cell r="S947"/>
          <cell r="T947"/>
        </row>
        <row r="948">
          <cell r="L948"/>
          <cell r="M948"/>
          <cell r="N948"/>
          <cell r="O948"/>
          <cell r="P948"/>
          <cell r="Q948"/>
          <cell r="R948"/>
          <cell r="S948"/>
          <cell r="T948"/>
        </row>
        <row r="949">
          <cell r="L949"/>
          <cell r="M949"/>
          <cell r="N949"/>
          <cell r="O949"/>
          <cell r="P949"/>
          <cell r="Q949"/>
          <cell r="R949"/>
          <cell r="S949"/>
          <cell r="T949"/>
        </row>
        <row r="950">
          <cell r="L950"/>
          <cell r="M950"/>
          <cell r="N950"/>
          <cell r="O950"/>
          <cell r="P950"/>
          <cell r="Q950"/>
          <cell r="R950"/>
          <cell r="S950"/>
          <cell r="T950"/>
        </row>
        <row r="951">
          <cell r="L951"/>
          <cell r="M951"/>
          <cell r="N951"/>
          <cell r="O951"/>
          <cell r="P951"/>
          <cell r="Q951"/>
          <cell r="R951"/>
          <cell r="S951"/>
          <cell r="T951"/>
        </row>
        <row r="952">
          <cell r="L952"/>
          <cell r="M952"/>
          <cell r="N952"/>
          <cell r="O952"/>
          <cell r="P952"/>
          <cell r="Q952"/>
          <cell r="R952"/>
          <cell r="S952"/>
          <cell r="T952"/>
        </row>
        <row r="953">
          <cell r="L953"/>
          <cell r="M953"/>
          <cell r="N953"/>
          <cell r="O953"/>
          <cell r="P953"/>
          <cell r="Q953"/>
          <cell r="R953"/>
          <cell r="S953"/>
          <cell r="T953"/>
        </row>
        <row r="954">
          <cell r="L954"/>
          <cell r="M954"/>
          <cell r="N954"/>
          <cell r="O954"/>
          <cell r="P954"/>
          <cell r="Q954"/>
          <cell r="R954"/>
          <cell r="S954"/>
          <cell r="T954"/>
        </row>
        <row r="956">
          <cell r="L956"/>
          <cell r="M956"/>
          <cell r="N956"/>
          <cell r="O956"/>
          <cell r="P956"/>
          <cell r="Q956"/>
          <cell r="R956"/>
          <cell r="S956"/>
          <cell r="T956"/>
        </row>
        <row r="957">
          <cell r="L957"/>
          <cell r="M957"/>
          <cell r="N957"/>
          <cell r="O957"/>
          <cell r="P957"/>
          <cell r="Q957"/>
          <cell r="R957"/>
          <cell r="S957"/>
          <cell r="T957"/>
        </row>
        <row r="958">
          <cell r="L958"/>
          <cell r="M958"/>
          <cell r="N958"/>
          <cell r="O958"/>
          <cell r="P958"/>
          <cell r="Q958"/>
          <cell r="R958"/>
          <cell r="S958"/>
          <cell r="T958"/>
        </row>
        <row r="959">
          <cell r="L959"/>
          <cell r="M959"/>
          <cell r="N959"/>
          <cell r="O959"/>
          <cell r="P959"/>
          <cell r="Q959"/>
          <cell r="R959"/>
          <cell r="S959"/>
          <cell r="T959"/>
        </row>
        <row r="960">
          <cell r="L960"/>
          <cell r="M960"/>
          <cell r="N960"/>
          <cell r="O960"/>
          <cell r="P960"/>
          <cell r="Q960"/>
          <cell r="R960"/>
          <cell r="S960"/>
          <cell r="T960"/>
        </row>
        <row r="961">
          <cell r="L961"/>
          <cell r="M961"/>
          <cell r="N961"/>
          <cell r="O961"/>
          <cell r="P961"/>
          <cell r="Q961"/>
          <cell r="R961"/>
          <cell r="S961"/>
          <cell r="T961"/>
        </row>
        <row r="962">
          <cell r="L962"/>
          <cell r="M962"/>
          <cell r="N962"/>
          <cell r="O962"/>
          <cell r="P962"/>
          <cell r="Q962"/>
          <cell r="R962"/>
          <cell r="S962"/>
          <cell r="T962"/>
        </row>
        <row r="963">
          <cell r="L963"/>
          <cell r="M963"/>
          <cell r="N963"/>
          <cell r="O963"/>
          <cell r="P963"/>
          <cell r="Q963"/>
          <cell r="R963"/>
          <cell r="S963"/>
          <cell r="T963"/>
        </row>
        <row r="964">
          <cell r="L964"/>
          <cell r="M964"/>
          <cell r="N964"/>
          <cell r="O964"/>
          <cell r="P964"/>
          <cell r="Q964"/>
          <cell r="R964"/>
          <cell r="S964"/>
          <cell r="T964"/>
        </row>
        <row r="965">
          <cell r="L965"/>
          <cell r="M965"/>
          <cell r="N965"/>
          <cell r="O965"/>
          <cell r="P965"/>
          <cell r="Q965"/>
          <cell r="R965"/>
          <cell r="S965"/>
          <cell r="T965"/>
        </row>
        <row r="966">
          <cell r="L966"/>
          <cell r="M966"/>
          <cell r="N966"/>
          <cell r="O966"/>
          <cell r="P966"/>
          <cell r="Q966"/>
          <cell r="R966"/>
          <cell r="S966"/>
          <cell r="T966"/>
        </row>
        <row r="967">
          <cell r="L967"/>
          <cell r="M967"/>
          <cell r="N967"/>
          <cell r="O967"/>
          <cell r="P967"/>
          <cell r="Q967"/>
          <cell r="R967"/>
          <cell r="S967"/>
          <cell r="T967"/>
        </row>
        <row r="968">
          <cell r="L968"/>
          <cell r="M968"/>
          <cell r="N968"/>
          <cell r="O968"/>
          <cell r="P968"/>
          <cell r="Q968"/>
          <cell r="R968"/>
          <cell r="S968"/>
          <cell r="T968"/>
        </row>
        <row r="970">
          <cell r="L970"/>
          <cell r="M970"/>
          <cell r="N970"/>
          <cell r="O970"/>
          <cell r="P970"/>
          <cell r="Q970"/>
          <cell r="R970"/>
          <cell r="S970"/>
          <cell r="T970"/>
        </row>
        <row r="971">
          <cell r="L971"/>
          <cell r="M971"/>
          <cell r="N971"/>
          <cell r="O971"/>
          <cell r="P971"/>
          <cell r="Q971"/>
          <cell r="R971"/>
          <cell r="S971"/>
          <cell r="T971"/>
        </row>
        <row r="972">
          <cell r="L972"/>
          <cell r="M972"/>
          <cell r="N972"/>
          <cell r="O972"/>
          <cell r="P972"/>
          <cell r="Q972"/>
          <cell r="R972"/>
          <cell r="S972"/>
          <cell r="T972"/>
        </row>
        <row r="973">
          <cell r="L973"/>
          <cell r="M973"/>
          <cell r="N973"/>
          <cell r="O973"/>
          <cell r="P973"/>
          <cell r="Q973"/>
          <cell r="R973"/>
          <cell r="S973"/>
          <cell r="T973"/>
        </row>
        <row r="974">
          <cell r="L974"/>
          <cell r="M974"/>
          <cell r="N974"/>
          <cell r="O974"/>
          <cell r="P974"/>
          <cell r="Q974"/>
          <cell r="R974"/>
          <cell r="S974"/>
          <cell r="T974"/>
        </row>
        <row r="975">
          <cell r="L975"/>
          <cell r="M975"/>
          <cell r="N975"/>
          <cell r="O975"/>
          <cell r="P975"/>
          <cell r="Q975"/>
          <cell r="R975"/>
          <cell r="S975"/>
          <cell r="T975"/>
        </row>
        <row r="976">
          <cell r="L976"/>
          <cell r="M976"/>
          <cell r="N976"/>
          <cell r="O976"/>
          <cell r="P976"/>
          <cell r="Q976"/>
          <cell r="R976"/>
          <cell r="S976"/>
          <cell r="T976"/>
        </row>
        <row r="978">
          <cell r="L978"/>
          <cell r="M978"/>
          <cell r="N978"/>
          <cell r="O978"/>
          <cell r="P978"/>
          <cell r="Q978"/>
          <cell r="R978"/>
          <cell r="S978"/>
          <cell r="T978"/>
        </row>
        <row r="979">
          <cell r="L979"/>
          <cell r="M979"/>
          <cell r="N979"/>
          <cell r="O979"/>
          <cell r="P979"/>
          <cell r="Q979"/>
          <cell r="R979"/>
          <cell r="S979"/>
          <cell r="T979"/>
        </row>
        <row r="980">
          <cell r="L980"/>
          <cell r="M980"/>
          <cell r="N980"/>
          <cell r="O980"/>
          <cell r="P980"/>
          <cell r="Q980"/>
          <cell r="R980"/>
          <cell r="S980"/>
          <cell r="T980"/>
        </row>
        <row r="981">
          <cell r="L981"/>
          <cell r="M981"/>
          <cell r="N981"/>
          <cell r="O981"/>
          <cell r="P981"/>
          <cell r="Q981"/>
          <cell r="R981"/>
          <cell r="S981"/>
          <cell r="T981"/>
        </row>
        <row r="982">
          <cell r="L982"/>
          <cell r="M982"/>
          <cell r="N982"/>
          <cell r="O982"/>
          <cell r="P982"/>
          <cell r="Q982"/>
          <cell r="R982"/>
          <cell r="S982"/>
          <cell r="T982"/>
        </row>
        <row r="983">
          <cell r="L983"/>
          <cell r="M983"/>
          <cell r="N983"/>
          <cell r="O983"/>
          <cell r="P983"/>
          <cell r="Q983"/>
          <cell r="R983"/>
          <cell r="S983"/>
          <cell r="T983"/>
        </row>
        <row r="984">
          <cell r="L984"/>
          <cell r="M984"/>
          <cell r="N984"/>
          <cell r="O984"/>
          <cell r="P984"/>
          <cell r="Q984"/>
          <cell r="R984"/>
          <cell r="S984"/>
          <cell r="T984"/>
        </row>
        <row r="986">
          <cell r="L986"/>
          <cell r="M986"/>
          <cell r="N986"/>
          <cell r="O986"/>
          <cell r="P986"/>
          <cell r="Q986"/>
          <cell r="R986"/>
          <cell r="S986"/>
          <cell r="T986"/>
        </row>
        <row r="987">
          <cell r="L987"/>
          <cell r="M987"/>
          <cell r="N987"/>
          <cell r="O987"/>
          <cell r="P987"/>
          <cell r="Q987"/>
          <cell r="R987"/>
          <cell r="S987"/>
          <cell r="T987"/>
        </row>
        <row r="988">
          <cell r="L988"/>
          <cell r="M988"/>
          <cell r="N988"/>
          <cell r="O988"/>
          <cell r="P988"/>
          <cell r="Q988"/>
          <cell r="R988"/>
          <cell r="S988"/>
          <cell r="T988"/>
        </row>
        <row r="989">
          <cell r="L989"/>
          <cell r="M989"/>
          <cell r="N989"/>
          <cell r="O989"/>
          <cell r="P989"/>
          <cell r="Q989"/>
          <cell r="R989"/>
          <cell r="S989"/>
          <cell r="T989"/>
        </row>
        <row r="990">
          <cell r="L990"/>
          <cell r="M990"/>
          <cell r="N990"/>
          <cell r="O990"/>
          <cell r="P990"/>
          <cell r="Q990"/>
          <cell r="R990"/>
          <cell r="S990"/>
          <cell r="T990"/>
        </row>
        <row r="991">
          <cell r="L991"/>
          <cell r="M991"/>
          <cell r="N991"/>
          <cell r="O991"/>
          <cell r="P991"/>
          <cell r="Q991"/>
          <cell r="R991"/>
          <cell r="S991"/>
          <cell r="T991"/>
        </row>
        <row r="992">
          <cell r="L992"/>
          <cell r="M992"/>
          <cell r="N992"/>
          <cell r="O992"/>
          <cell r="P992"/>
          <cell r="Q992"/>
          <cell r="R992"/>
          <cell r="S992"/>
          <cell r="T992"/>
        </row>
        <row r="993">
          <cell r="L993"/>
          <cell r="M993"/>
          <cell r="N993"/>
          <cell r="O993"/>
          <cell r="P993"/>
          <cell r="Q993"/>
          <cell r="R993"/>
          <cell r="S993"/>
          <cell r="T993"/>
        </row>
        <row r="994">
          <cell r="L994"/>
          <cell r="M994"/>
          <cell r="N994"/>
          <cell r="O994"/>
          <cell r="P994"/>
          <cell r="Q994"/>
          <cell r="R994"/>
          <cell r="S994"/>
          <cell r="T994"/>
        </row>
        <row r="995">
          <cell r="L995"/>
          <cell r="M995"/>
          <cell r="N995"/>
          <cell r="O995"/>
          <cell r="P995"/>
          <cell r="Q995"/>
          <cell r="R995"/>
          <cell r="S995"/>
          <cell r="T995"/>
        </row>
        <row r="996">
          <cell r="L996"/>
          <cell r="M996"/>
          <cell r="N996"/>
          <cell r="O996"/>
          <cell r="P996"/>
          <cell r="Q996"/>
          <cell r="R996"/>
          <cell r="S996"/>
          <cell r="T996"/>
        </row>
        <row r="997">
          <cell r="L997"/>
          <cell r="M997"/>
          <cell r="N997"/>
          <cell r="O997"/>
          <cell r="P997"/>
          <cell r="Q997"/>
          <cell r="R997"/>
          <cell r="S997"/>
          <cell r="T997"/>
        </row>
        <row r="998">
          <cell r="L998"/>
          <cell r="M998"/>
          <cell r="N998"/>
          <cell r="O998"/>
          <cell r="P998"/>
          <cell r="Q998"/>
          <cell r="R998"/>
          <cell r="S998"/>
          <cell r="T998"/>
        </row>
        <row r="999">
          <cell r="L999"/>
          <cell r="M999"/>
          <cell r="N999"/>
          <cell r="O999"/>
          <cell r="P999"/>
          <cell r="Q999"/>
          <cell r="R999"/>
          <cell r="S999"/>
          <cell r="T999"/>
        </row>
        <row r="1000">
          <cell r="L1000"/>
          <cell r="M1000"/>
          <cell r="N1000"/>
          <cell r="O1000"/>
          <cell r="P1000"/>
          <cell r="Q1000"/>
          <cell r="R1000"/>
          <cell r="S1000"/>
          <cell r="T1000"/>
        </row>
        <row r="1001">
          <cell r="L1001"/>
          <cell r="M1001"/>
          <cell r="N1001"/>
          <cell r="O1001"/>
          <cell r="P1001"/>
          <cell r="Q1001"/>
          <cell r="R1001"/>
          <cell r="S1001"/>
          <cell r="T1001"/>
        </row>
        <row r="1002">
          <cell r="L1002"/>
          <cell r="M1002"/>
          <cell r="N1002"/>
          <cell r="O1002"/>
          <cell r="P1002"/>
          <cell r="Q1002"/>
          <cell r="R1002"/>
          <cell r="S1002"/>
          <cell r="T1002"/>
        </row>
        <row r="1003">
          <cell r="L1003"/>
          <cell r="M1003"/>
          <cell r="N1003"/>
          <cell r="O1003"/>
          <cell r="P1003"/>
          <cell r="Q1003"/>
          <cell r="R1003"/>
          <cell r="S1003"/>
          <cell r="T1003"/>
        </row>
        <row r="1004">
          <cell r="L1004"/>
          <cell r="M1004"/>
          <cell r="N1004"/>
          <cell r="O1004"/>
          <cell r="P1004"/>
          <cell r="Q1004"/>
          <cell r="R1004"/>
          <cell r="S1004"/>
          <cell r="T1004"/>
        </row>
        <row r="1005">
          <cell r="L1005"/>
          <cell r="M1005"/>
          <cell r="N1005"/>
          <cell r="O1005"/>
          <cell r="P1005"/>
          <cell r="Q1005"/>
          <cell r="R1005"/>
          <cell r="S1005"/>
          <cell r="T1005"/>
        </row>
        <row r="1006">
          <cell r="L1006"/>
          <cell r="M1006"/>
          <cell r="N1006"/>
          <cell r="O1006"/>
          <cell r="P1006"/>
          <cell r="Q1006"/>
          <cell r="R1006"/>
          <cell r="S1006"/>
          <cell r="T1006"/>
        </row>
        <row r="1007">
          <cell r="L1007"/>
          <cell r="M1007"/>
          <cell r="N1007"/>
          <cell r="O1007"/>
          <cell r="P1007"/>
          <cell r="Q1007"/>
          <cell r="R1007"/>
          <cell r="S1007"/>
          <cell r="T1007"/>
        </row>
        <row r="1008">
          <cell r="L1008"/>
          <cell r="M1008"/>
          <cell r="N1008"/>
          <cell r="O1008"/>
          <cell r="P1008"/>
          <cell r="Q1008"/>
          <cell r="R1008"/>
          <cell r="S1008"/>
          <cell r="T1008"/>
        </row>
        <row r="1009">
          <cell r="L1009"/>
          <cell r="M1009"/>
          <cell r="N1009"/>
          <cell r="O1009"/>
          <cell r="P1009"/>
          <cell r="Q1009"/>
          <cell r="R1009"/>
          <cell r="S1009"/>
          <cell r="T1009"/>
        </row>
        <row r="1010">
          <cell r="L1010"/>
          <cell r="M1010"/>
          <cell r="N1010"/>
          <cell r="O1010"/>
          <cell r="P1010"/>
          <cell r="Q1010"/>
          <cell r="R1010"/>
          <cell r="S1010"/>
          <cell r="T1010"/>
        </row>
        <row r="1011">
          <cell r="L1011"/>
          <cell r="M1011"/>
          <cell r="N1011"/>
          <cell r="O1011"/>
          <cell r="P1011"/>
          <cell r="Q1011"/>
          <cell r="R1011"/>
          <cell r="S1011"/>
          <cell r="T1011"/>
        </row>
        <row r="1012">
          <cell r="L1012"/>
          <cell r="M1012"/>
          <cell r="N1012"/>
          <cell r="O1012"/>
          <cell r="P1012"/>
          <cell r="Q1012"/>
          <cell r="R1012"/>
          <cell r="S1012"/>
          <cell r="T1012"/>
        </row>
        <row r="1013">
          <cell r="L1013"/>
          <cell r="M1013"/>
          <cell r="N1013"/>
          <cell r="O1013"/>
          <cell r="P1013"/>
          <cell r="Q1013"/>
          <cell r="R1013"/>
          <cell r="S1013"/>
          <cell r="T1013"/>
        </row>
        <row r="1014">
          <cell r="L1014"/>
          <cell r="M1014"/>
          <cell r="N1014"/>
          <cell r="O1014"/>
          <cell r="P1014"/>
          <cell r="Q1014"/>
          <cell r="R1014"/>
          <cell r="S1014"/>
          <cell r="T1014"/>
        </row>
        <row r="1015">
          <cell r="L1015"/>
          <cell r="M1015"/>
          <cell r="N1015"/>
          <cell r="O1015"/>
          <cell r="P1015"/>
          <cell r="Q1015"/>
          <cell r="R1015"/>
          <cell r="S1015"/>
          <cell r="T1015"/>
        </row>
        <row r="1016">
          <cell r="L1016"/>
          <cell r="M1016"/>
          <cell r="N1016"/>
          <cell r="O1016"/>
          <cell r="P1016"/>
          <cell r="Q1016"/>
          <cell r="R1016"/>
          <cell r="S1016"/>
          <cell r="T1016"/>
        </row>
        <row r="1017">
          <cell r="L1017"/>
          <cell r="M1017"/>
          <cell r="N1017"/>
          <cell r="O1017"/>
          <cell r="P1017"/>
          <cell r="Q1017"/>
          <cell r="R1017"/>
          <cell r="S1017"/>
          <cell r="T1017"/>
        </row>
        <row r="1018">
          <cell r="L1018"/>
          <cell r="M1018"/>
          <cell r="N1018"/>
          <cell r="O1018"/>
          <cell r="P1018"/>
          <cell r="Q1018"/>
          <cell r="R1018"/>
          <cell r="S1018"/>
          <cell r="T1018"/>
        </row>
        <row r="1019">
          <cell r="L1019"/>
          <cell r="M1019"/>
          <cell r="N1019"/>
          <cell r="O1019"/>
          <cell r="P1019"/>
          <cell r="Q1019"/>
          <cell r="R1019"/>
          <cell r="S1019"/>
          <cell r="T1019"/>
        </row>
        <row r="1020">
          <cell r="L1020"/>
          <cell r="M1020"/>
          <cell r="N1020"/>
          <cell r="O1020"/>
          <cell r="P1020"/>
          <cell r="Q1020"/>
          <cell r="R1020"/>
          <cell r="S1020"/>
          <cell r="T1020"/>
        </row>
        <row r="1021">
          <cell r="L1021"/>
          <cell r="M1021"/>
          <cell r="N1021"/>
          <cell r="O1021"/>
          <cell r="P1021"/>
          <cell r="Q1021"/>
          <cell r="R1021"/>
          <cell r="S1021"/>
          <cell r="T1021"/>
        </row>
        <row r="1022">
          <cell r="L1022"/>
          <cell r="M1022"/>
          <cell r="N1022"/>
          <cell r="O1022"/>
          <cell r="P1022"/>
          <cell r="Q1022"/>
          <cell r="R1022"/>
          <cell r="S1022"/>
          <cell r="T1022"/>
        </row>
        <row r="1023">
          <cell r="L1023"/>
          <cell r="M1023"/>
          <cell r="N1023"/>
          <cell r="O1023"/>
          <cell r="P1023"/>
          <cell r="Q1023"/>
          <cell r="R1023"/>
          <cell r="S1023"/>
          <cell r="T1023"/>
        </row>
        <row r="1024">
          <cell r="L1024"/>
          <cell r="M1024"/>
          <cell r="N1024"/>
          <cell r="O1024"/>
          <cell r="P1024"/>
          <cell r="Q1024"/>
          <cell r="R1024"/>
          <cell r="S1024"/>
          <cell r="T1024"/>
        </row>
        <row r="1025">
          <cell r="L1025"/>
          <cell r="M1025"/>
          <cell r="N1025"/>
          <cell r="O1025"/>
          <cell r="P1025"/>
          <cell r="Q1025"/>
          <cell r="R1025"/>
          <cell r="S1025"/>
          <cell r="T1025"/>
        </row>
        <row r="1026">
          <cell r="L1026"/>
          <cell r="M1026"/>
          <cell r="N1026"/>
          <cell r="O1026"/>
          <cell r="P1026"/>
          <cell r="Q1026"/>
          <cell r="R1026"/>
          <cell r="S1026"/>
          <cell r="T1026"/>
        </row>
        <row r="1027">
          <cell r="L1027"/>
          <cell r="M1027"/>
          <cell r="N1027"/>
          <cell r="O1027"/>
          <cell r="P1027"/>
          <cell r="Q1027"/>
          <cell r="R1027"/>
          <cell r="S1027"/>
          <cell r="T1027"/>
        </row>
        <row r="1028">
          <cell r="L1028"/>
          <cell r="M1028"/>
          <cell r="N1028"/>
          <cell r="O1028"/>
          <cell r="P1028"/>
          <cell r="Q1028"/>
          <cell r="R1028"/>
          <cell r="S1028"/>
          <cell r="T1028"/>
        </row>
        <row r="1029">
          <cell r="L1029"/>
          <cell r="M1029"/>
          <cell r="N1029"/>
          <cell r="O1029"/>
          <cell r="P1029"/>
          <cell r="Q1029"/>
          <cell r="R1029"/>
          <cell r="S1029"/>
          <cell r="T1029"/>
        </row>
        <row r="1036">
          <cell r="L1036"/>
          <cell r="M1036"/>
          <cell r="N1036"/>
          <cell r="O1036"/>
          <cell r="P1036"/>
          <cell r="Q1036"/>
          <cell r="R1036"/>
          <cell r="S1036"/>
          <cell r="T1036"/>
        </row>
        <row r="1037">
          <cell r="L1037"/>
          <cell r="M1037"/>
          <cell r="N1037"/>
          <cell r="O1037"/>
          <cell r="P1037"/>
          <cell r="Q1037"/>
          <cell r="R1037"/>
          <cell r="S1037"/>
          <cell r="T1037"/>
        </row>
        <row r="1038">
          <cell r="L1038"/>
          <cell r="M1038"/>
          <cell r="N1038"/>
          <cell r="O1038"/>
          <cell r="P1038"/>
          <cell r="Q1038"/>
          <cell r="R1038"/>
          <cell r="S1038"/>
          <cell r="T1038"/>
        </row>
        <row r="1039">
          <cell r="L1039"/>
          <cell r="M1039"/>
          <cell r="N1039"/>
          <cell r="O1039"/>
          <cell r="P1039"/>
          <cell r="Q1039"/>
          <cell r="R1039"/>
          <cell r="S1039"/>
          <cell r="T1039"/>
        </row>
        <row r="1040">
          <cell r="L1040"/>
          <cell r="M1040"/>
          <cell r="N1040"/>
          <cell r="O1040"/>
          <cell r="P1040"/>
          <cell r="Q1040"/>
          <cell r="R1040"/>
          <cell r="S1040"/>
          <cell r="T1040"/>
        </row>
        <row r="1041">
          <cell r="L1041"/>
          <cell r="M1041"/>
          <cell r="N1041"/>
          <cell r="O1041"/>
          <cell r="P1041"/>
          <cell r="Q1041"/>
          <cell r="R1041"/>
          <cell r="S1041"/>
          <cell r="T1041"/>
        </row>
        <row r="1042">
          <cell r="L1042"/>
          <cell r="M1042"/>
          <cell r="N1042"/>
          <cell r="O1042"/>
          <cell r="P1042"/>
          <cell r="Q1042"/>
          <cell r="R1042"/>
          <cell r="S1042"/>
          <cell r="T1042"/>
        </row>
        <row r="1043">
          <cell r="L1043"/>
          <cell r="M1043"/>
          <cell r="N1043"/>
          <cell r="O1043"/>
          <cell r="P1043"/>
          <cell r="Q1043"/>
          <cell r="R1043"/>
          <cell r="S1043"/>
          <cell r="T1043"/>
        </row>
        <row r="1044">
          <cell r="L1044"/>
          <cell r="M1044"/>
          <cell r="N1044"/>
          <cell r="O1044"/>
          <cell r="P1044"/>
          <cell r="Q1044"/>
          <cell r="R1044"/>
          <cell r="S1044"/>
          <cell r="T1044"/>
        </row>
        <row r="1045">
          <cell r="L1045"/>
          <cell r="M1045"/>
          <cell r="N1045"/>
          <cell r="O1045"/>
          <cell r="P1045"/>
          <cell r="Q1045"/>
          <cell r="R1045"/>
          <cell r="S1045"/>
          <cell r="T1045"/>
        </row>
        <row r="1046">
          <cell r="L1046"/>
          <cell r="M1046"/>
          <cell r="N1046"/>
          <cell r="O1046"/>
          <cell r="P1046"/>
          <cell r="Q1046"/>
          <cell r="R1046"/>
          <cell r="S1046"/>
          <cell r="T1046"/>
        </row>
        <row r="1047">
          <cell r="L1047"/>
          <cell r="M1047"/>
          <cell r="N1047"/>
          <cell r="O1047"/>
          <cell r="P1047"/>
          <cell r="Q1047"/>
          <cell r="R1047"/>
          <cell r="S1047"/>
          <cell r="T1047"/>
        </row>
        <row r="1048">
          <cell r="L1048"/>
          <cell r="M1048"/>
          <cell r="N1048"/>
          <cell r="O1048"/>
          <cell r="P1048"/>
          <cell r="Q1048"/>
          <cell r="R1048"/>
          <cell r="S1048"/>
          <cell r="T1048"/>
        </row>
        <row r="1049">
          <cell r="L1049"/>
          <cell r="M1049"/>
          <cell r="N1049"/>
          <cell r="O1049"/>
          <cell r="P1049"/>
          <cell r="Q1049"/>
          <cell r="R1049"/>
          <cell r="S1049"/>
          <cell r="T1049"/>
        </row>
        <row r="1050">
          <cell r="L1050"/>
          <cell r="M1050"/>
          <cell r="N1050"/>
          <cell r="O1050"/>
          <cell r="P1050"/>
          <cell r="Q1050"/>
          <cell r="R1050"/>
          <cell r="S1050"/>
          <cell r="T1050"/>
        </row>
        <row r="1051">
          <cell r="L1051"/>
          <cell r="M1051"/>
          <cell r="N1051"/>
          <cell r="O1051"/>
          <cell r="P1051"/>
          <cell r="Q1051"/>
          <cell r="R1051"/>
          <cell r="S1051"/>
          <cell r="T1051"/>
        </row>
        <row r="1052">
          <cell r="L1052"/>
          <cell r="M1052"/>
          <cell r="N1052"/>
          <cell r="O1052"/>
          <cell r="P1052"/>
          <cell r="Q1052"/>
          <cell r="R1052"/>
          <cell r="S1052"/>
          <cell r="T1052"/>
        </row>
        <row r="1053">
          <cell r="L1053"/>
          <cell r="M1053"/>
          <cell r="N1053"/>
          <cell r="O1053"/>
          <cell r="P1053"/>
          <cell r="Q1053"/>
          <cell r="R1053"/>
          <cell r="S1053"/>
          <cell r="T1053"/>
        </row>
        <row r="1054">
          <cell r="L1054"/>
          <cell r="M1054"/>
          <cell r="N1054"/>
          <cell r="O1054"/>
          <cell r="P1054"/>
          <cell r="Q1054"/>
          <cell r="R1054"/>
          <cell r="S1054"/>
          <cell r="T1054"/>
        </row>
        <row r="1055">
          <cell r="L1055"/>
          <cell r="M1055"/>
          <cell r="N1055"/>
          <cell r="O1055"/>
          <cell r="P1055"/>
          <cell r="Q1055"/>
          <cell r="R1055"/>
          <cell r="S1055"/>
          <cell r="T1055"/>
        </row>
        <row r="1056">
          <cell r="L1056"/>
          <cell r="M1056"/>
          <cell r="N1056"/>
          <cell r="O1056"/>
          <cell r="P1056"/>
          <cell r="Q1056"/>
          <cell r="R1056"/>
          <cell r="S1056"/>
          <cell r="T1056"/>
        </row>
        <row r="1057">
          <cell r="L1057"/>
          <cell r="M1057"/>
          <cell r="N1057"/>
          <cell r="O1057"/>
          <cell r="P1057"/>
          <cell r="Q1057"/>
          <cell r="R1057"/>
          <cell r="S1057"/>
          <cell r="T1057"/>
        </row>
        <row r="1058">
          <cell r="L1058"/>
          <cell r="M1058"/>
          <cell r="N1058"/>
          <cell r="O1058"/>
          <cell r="P1058"/>
          <cell r="Q1058"/>
          <cell r="R1058"/>
          <cell r="S1058"/>
          <cell r="T1058"/>
        </row>
        <row r="1059">
          <cell r="L1059"/>
          <cell r="M1059"/>
          <cell r="N1059"/>
          <cell r="O1059"/>
          <cell r="P1059"/>
          <cell r="Q1059"/>
          <cell r="R1059"/>
          <cell r="S1059"/>
          <cell r="T1059"/>
        </row>
        <row r="1060">
          <cell r="L1060"/>
          <cell r="M1060"/>
          <cell r="N1060"/>
          <cell r="O1060"/>
          <cell r="P1060"/>
          <cell r="Q1060"/>
          <cell r="R1060"/>
          <cell r="S1060"/>
          <cell r="T1060"/>
        </row>
        <row r="1061">
          <cell r="L1061"/>
          <cell r="M1061"/>
          <cell r="N1061"/>
          <cell r="O1061"/>
          <cell r="P1061"/>
          <cell r="Q1061"/>
          <cell r="R1061"/>
          <cell r="S1061"/>
          <cell r="T1061"/>
        </row>
        <row r="1062">
          <cell r="L1062"/>
          <cell r="M1062"/>
          <cell r="N1062"/>
          <cell r="O1062"/>
          <cell r="P1062"/>
          <cell r="Q1062"/>
          <cell r="R1062"/>
          <cell r="S1062"/>
          <cell r="T1062"/>
        </row>
        <row r="1063">
          <cell r="L1063"/>
          <cell r="M1063"/>
          <cell r="N1063"/>
          <cell r="O1063"/>
          <cell r="P1063"/>
          <cell r="Q1063"/>
          <cell r="R1063"/>
          <cell r="S1063"/>
          <cell r="T1063"/>
        </row>
        <row r="1065">
          <cell r="L1065"/>
          <cell r="M1065"/>
          <cell r="N1065"/>
          <cell r="O1065"/>
          <cell r="P1065"/>
          <cell r="Q1065"/>
          <cell r="R1065"/>
          <cell r="S1065"/>
          <cell r="T1065"/>
        </row>
        <row r="1066">
          <cell r="L1066"/>
          <cell r="M1066"/>
          <cell r="N1066"/>
          <cell r="O1066"/>
          <cell r="P1066"/>
          <cell r="Q1066"/>
          <cell r="R1066"/>
          <cell r="S1066"/>
          <cell r="T1066"/>
        </row>
        <row r="1067">
          <cell r="L1067"/>
          <cell r="M1067"/>
          <cell r="N1067"/>
          <cell r="O1067"/>
          <cell r="P1067"/>
          <cell r="Q1067"/>
          <cell r="R1067"/>
          <cell r="S1067"/>
          <cell r="T1067"/>
        </row>
        <row r="1068">
          <cell r="L1068"/>
          <cell r="M1068"/>
          <cell r="N1068"/>
          <cell r="O1068"/>
          <cell r="P1068"/>
          <cell r="Q1068"/>
          <cell r="R1068"/>
          <cell r="S1068"/>
          <cell r="T1068"/>
        </row>
        <row r="1069">
          <cell r="L1069"/>
          <cell r="M1069"/>
          <cell r="N1069"/>
          <cell r="O1069"/>
          <cell r="P1069"/>
          <cell r="Q1069"/>
          <cell r="R1069"/>
          <cell r="S1069"/>
          <cell r="T1069"/>
        </row>
        <row r="1070">
          <cell r="L1070"/>
          <cell r="M1070"/>
          <cell r="N1070"/>
          <cell r="O1070"/>
          <cell r="P1070"/>
          <cell r="Q1070"/>
          <cell r="R1070"/>
          <cell r="S1070"/>
          <cell r="T1070"/>
        </row>
        <row r="1071">
          <cell r="L1071"/>
          <cell r="M1071"/>
          <cell r="N1071"/>
          <cell r="O1071"/>
          <cell r="P1071"/>
          <cell r="Q1071"/>
          <cell r="R1071"/>
          <cell r="S1071"/>
          <cell r="T1071"/>
        </row>
        <row r="1072">
          <cell r="L1072"/>
          <cell r="M1072"/>
          <cell r="N1072"/>
          <cell r="O1072"/>
          <cell r="P1072"/>
          <cell r="Q1072"/>
          <cell r="R1072"/>
          <cell r="S1072"/>
          <cell r="T1072"/>
        </row>
        <row r="1073">
          <cell r="L1073"/>
          <cell r="M1073"/>
          <cell r="N1073"/>
          <cell r="O1073"/>
          <cell r="P1073"/>
          <cell r="Q1073"/>
          <cell r="R1073"/>
          <cell r="S1073"/>
          <cell r="T1073"/>
        </row>
        <row r="1074">
          <cell r="L1074"/>
          <cell r="M1074"/>
          <cell r="N1074"/>
          <cell r="O1074"/>
          <cell r="P1074"/>
          <cell r="Q1074"/>
          <cell r="R1074"/>
          <cell r="S1074"/>
          <cell r="T1074"/>
        </row>
        <row r="1075">
          <cell r="L1075"/>
          <cell r="M1075"/>
          <cell r="N1075"/>
          <cell r="O1075"/>
          <cell r="P1075"/>
          <cell r="Q1075"/>
          <cell r="R1075"/>
          <cell r="S1075"/>
          <cell r="T1075"/>
        </row>
        <row r="1076">
          <cell r="L1076"/>
          <cell r="M1076"/>
          <cell r="N1076"/>
          <cell r="O1076"/>
          <cell r="P1076"/>
          <cell r="Q1076"/>
          <cell r="R1076"/>
          <cell r="S1076"/>
          <cell r="T1076"/>
        </row>
        <row r="1077">
          <cell r="L1077"/>
          <cell r="M1077"/>
          <cell r="N1077"/>
          <cell r="O1077"/>
          <cell r="P1077"/>
          <cell r="Q1077"/>
          <cell r="R1077"/>
          <cell r="S1077"/>
          <cell r="T1077"/>
        </row>
        <row r="1078">
          <cell r="L1078"/>
          <cell r="M1078"/>
          <cell r="N1078"/>
          <cell r="O1078"/>
          <cell r="P1078"/>
          <cell r="Q1078"/>
          <cell r="R1078"/>
          <cell r="S1078"/>
          <cell r="T1078"/>
        </row>
        <row r="1079">
          <cell r="L1079"/>
          <cell r="M1079"/>
          <cell r="N1079"/>
          <cell r="O1079"/>
          <cell r="P1079"/>
          <cell r="Q1079"/>
          <cell r="R1079"/>
          <cell r="S1079"/>
          <cell r="T1079"/>
        </row>
        <row r="1080">
          <cell r="L1080"/>
          <cell r="M1080"/>
          <cell r="N1080"/>
          <cell r="O1080"/>
          <cell r="P1080"/>
          <cell r="Q1080"/>
          <cell r="R1080"/>
          <cell r="S1080"/>
          <cell r="T1080"/>
        </row>
        <row r="1081">
          <cell r="L1081"/>
          <cell r="M1081"/>
          <cell r="N1081"/>
          <cell r="O1081"/>
          <cell r="P1081"/>
          <cell r="Q1081"/>
          <cell r="R1081"/>
          <cell r="S1081"/>
          <cell r="T1081"/>
        </row>
        <row r="1082">
          <cell r="L1082"/>
          <cell r="M1082"/>
          <cell r="N1082"/>
          <cell r="O1082"/>
          <cell r="P1082"/>
          <cell r="Q1082"/>
          <cell r="R1082"/>
          <cell r="S1082"/>
          <cell r="T1082"/>
        </row>
        <row r="1083">
          <cell r="L1083"/>
          <cell r="M1083"/>
          <cell r="N1083"/>
          <cell r="O1083"/>
          <cell r="P1083"/>
          <cell r="Q1083"/>
          <cell r="R1083"/>
          <cell r="S1083"/>
          <cell r="T1083"/>
        </row>
        <row r="1086">
          <cell r="L1086"/>
          <cell r="M1086"/>
          <cell r="N1086"/>
          <cell r="O1086"/>
          <cell r="P1086"/>
          <cell r="Q1086"/>
          <cell r="R1086"/>
          <cell r="S1086"/>
          <cell r="T1086"/>
        </row>
        <row r="1087">
          <cell r="L1087"/>
          <cell r="M1087"/>
          <cell r="N1087"/>
          <cell r="O1087"/>
          <cell r="P1087"/>
          <cell r="Q1087"/>
          <cell r="R1087"/>
          <cell r="S1087"/>
          <cell r="T1087"/>
        </row>
        <row r="1089">
          <cell r="L1089"/>
          <cell r="M1089"/>
          <cell r="N1089"/>
          <cell r="O1089"/>
          <cell r="P1089"/>
          <cell r="Q1089"/>
          <cell r="R1089"/>
          <cell r="S1089"/>
          <cell r="T1089"/>
        </row>
        <row r="1090">
          <cell r="L1090"/>
          <cell r="M1090"/>
          <cell r="N1090"/>
          <cell r="O1090"/>
          <cell r="P1090"/>
          <cell r="Q1090"/>
          <cell r="R1090"/>
          <cell r="S1090"/>
          <cell r="T1090"/>
        </row>
        <row r="1091">
          <cell r="L1091"/>
          <cell r="M1091"/>
          <cell r="N1091"/>
          <cell r="O1091"/>
          <cell r="P1091"/>
          <cell r="Q1091"/>
          <cell r="R1091"/>
          <cell r="S1091"/>
          <cell r="T1091"/>
        </row>
        <row r="1092">
          <cell r="L1092"/>
          <cell r="M1092"/>
          <cell r="N1092"/>
          <cell r="O1092"/>
          <cell r="P1092"/>
          <cell r="Q1092"/>
          <cell r="R1092"/>
          <cell r="S1092"/>
          <cell r="T1092"/>
        </row>
        <row r="1093">
          <cell r="L1093"/>
          <cell r="M1093"/>
          <cell r="N1093"/>
          <cell r="O1093"/>
          <cell r="P1093"/>
          <cell r="Q1093"/>
          <cell r="R1093"/>
          <cell r="S1093"/>
          <cell r="T1093"/>
        </row>
        <row r="1094">
          <cell r="L1094"/>
          <cell r="M1094"/>
          <cell r="N1094"/>
          <cell r="O1094"/>
          <cell r="P1094"/>
          <cell r="Q1094"/>
          <cell r="R1094"/>
          <cell r="S1094"/>
          <cell r="T1094"/>
        </row>
        <row r="1095">
          <cell r="L1095"/>
          <cell r="M1095"/>
          <cell r="N1095"/>
          <cell r="O1095"/>
          <cell r="P1095"/>
          <cell r="Q1095"/>
          <cell r="R1095"/>
          <cell r="S1095"/>
          <cell r="T1095"/>
        </row>
        <row r="1097">
          <cell r="L1097"/>
          <cell r="M1097"/>
          <cell r="N1097"/>
          <cell r="O1097"/>
          <cell r="P1097"/>
          <cell r="Q1097"/>
          <cell r="R1097"/>
          <cell r="S1097"/>
          <cell r="T1097"/>
        </row>
        <row r="1098">
          <cell r="L1098"/>
          <cell r="M1098"/>
          <cell r="N1098"/>
          <cell r="O1098"/>
          <cell r="P1098"/>
          <cell r="Q1098"/>
          <cell r="R1098"/>
          <cell r="S1098"/>
          <cell r="T1098"/>
        </row>
        <row r="1099">
          <cell r="L1099"/>
          <cell r="M1099"/>
          <cell r="N1099"/>
          <cell r="O1099"/>
          <cell r="P1099"/>
          <cell r="Q1099"/>
          <cell r="R1099"/>
          <cell r="S1099"/>
          <cell r="T1099"/>
        </row>
        <row r="1100">
          <cell r="L1100"/>
          <cell r="M1100"/>
          <cell r="N1100"/>
          <cell r="O1100"/>
          <cell r="P1100"/>
          <cell r="Q1100"/>
          <cell r="R1100"/>
          <cell r="S1100"/>
          <cell r="T1100"/>
        </row>
        <row r="1101">
          <cell r="L1101"/>
          <cell r="M1101"/>
          <cell r="N1101"/>
          <cell r="O1101"/>
          <cell r="P1101"/>
          <cell r="Q1101"/>
          <cell r="R1101"/>
          <cell r="S1101"/>
          <cell r="T1101"/>
        </row>
        <row r="1102">
          <cell r="L1102"/>
          <cell r="M1102"/>
          <cell r="N1102"/>
          <cell r="O1102"/>
          <cell r="P1102"/>
          <cell r="Q1102"/>
          <cell r="R1102"/>
          <cell r="S1102"/>
          <cell r="T1102"/>
        </row>
        <row r="1103">
          <cell r="L1103"/>
          <cell r="M1103"/>
          <cell r="N1103"/>
          <cell r="O1103"/>
          <cell r="P1103"/>
          <cell r="Q1103"/>
          <cell r="R1103"/>
          <cell r="S1103"/>
          <cell r="T1103"/>
        </row>
        <row r="1104">
          <cell r="L1104"/>
          <cell r="M1104"/>
          <cell r="N1104"/>
          <cell r="O1104"/>
          <cell r="P1104"/>
          <cell r="Q1104"/>
          <cell r="R1104"/>
          <cell r="S1104"/>
          <cell r="T1104"/>
        </row>
        <row r="1105">
          <cell r="L1105"/>
          <cell r="M1105"/>
          <cell r="N1105"/>
          <cell r="O1105"/>
          <cell r="P1105"/>
          <cell r="Q1105"/>
          <cell r="R1105"/>
          <cell r="S1105"/>
          <cell r="T1105"/>
        </row>
        <row r="1106">
          <cell r="L1106"/>
          <cell r="M1106"/>
          <cell r="N1106"/>
          <cell r="O1106"/>
          <cell r="P1106"/>
          <cell r="Q1106"/>
          <cell r="R1106"/>
          <cell r="S1106"/>
          <cell r="T1106"/>
        </row>
        <row r="1107">
          <cell r="L1107"/>
          <cell r="M1107"/>
          <cell r="N1107"/>
          <cell r="O1107"/>
          <cell r="P1107"/>
          <cell r="Q1107"/>
          <cell r="R1107"/>
          <cell r="S1107"/>
          <cell r="T1107"/>
        </row>
        <row r="1108">
          <cell r="L1108"/>
          <cell r="M1108"/>
          <cell r="N1108"/>
          <cell r="O1108"/>
          <cell r="P1108"/>
          <cell r="Q1108"/>
          <cell r="R1108"/>
          <cell r="S1108"/>
          <cell r="T1108"/>
        </row>
        <row r="1109">
          <cell r="L1109"/>
          <cell r="M1109"/>
          <cell r="N1109"/>
          <cell r="O1109"/>
          <cell r="P1109"/>
          <cell r="Q1109"/>
          <cell r="R1109"/>
          <cell r="S1109"/>
          <cell r="T1109"/>
        </row>
        <row r="1110">
          <cell r="L1110"/>
          <cell r="M1110"/>
          <cell r="N1110"/>
          <cell r="O1110"/>
          <cell r="P1110"/>
          <cell r="Q1110"/>
          <cell r="R1110"/>
          <cell r="S1110"/>
          <cell r="T1110"/>
        </row>
        <row r="1112">
          <cell r="L1112"/>
          <cell r="M1112"/>
          <cell r="N1112"/>
          <cell r="O1112"/>
          <cell r="P1112"/>
          <cell r="Q1112"/>
          <cell r="R1112"/>
          <cell r="S1112"/>
          <cell r="T1112"/>
        </row>
        <row r="1113">
          <cell r="L1113"/>
          <cell r="M1113"/>
          <cell r="N1113"/>
          <cell r="O1113"/>
          <cell r="P1113"/>
          <cell r="Q1113"/>
          <cell r="R1113"/>
          <cell r="S1113"/>
          <cell r="T1113"/>
        </row>
        <row r="1114">
          <cell r="L1114"/>
          <cell r="M1114"/>
          <cell r="N1114"/>
          <cell r="O1114"/>
          <cell r="P1114"/>
          <cell r="Q1114"/>
          <cell r="R1114"/>
          <cell r="S1114"/>
          <cell r="T1114"/>
        </row>
        <row r="1115">
          <cell r="L1115"/>
          <cell r="M1115"/>
          <cell r="N1115"/>
          <cell r="O1115"/>
          <cell r="P1115"/>
          <cell r="Q1115"/>
          <cell r="R1115"/>
          <cell r="S1115"/>
          <cell r="T1115"/>
        </row>
        <row r="1116">
          <cell r="L1116"/>
          <cell r="M1116"/>
          <cell r="N1116"/>
          <cell r="O1116"/>
          <cell r="P1116"/>
          <cell r="Q1116"/>
          <cell r="R1116"/>
          <cell r="S1116"/>
          <cell r="T1116"/>
        </row>
        <row r="1117">
          <cell r="L1117"/>
          <cell r="M1117"/>
          <cell r="N1117"/>
          <cell r="O1117"/>
          <cell r="P1117"/>
          <cell r="Q1117"/>
          <cell r="R1117"/>
          <cell r="S1117"/>
          <cell r="T1117"/>
        </row>
        <row r="1118">
          <cell r="L1118"/>
          <cell r="M1118"/>
          <cell r="N1118"/>
          <cell r="O1118"/>
          <cell r="P1118"/>
          <cell r="Q1118"/>
          <cell r="R1118"/>
          <cell r="S1118"/>
          <cell r="T1118"/>
        </row>
        <row r="1119">
          <cell r="L1119"/>
          <cell r="M1119"/>
          <cell r="N1119"/>
          <cell r="O1119"/>
          <cell r="P1119"/>
          <cell r="Q1119"/>
          <cell r="R1119"/>
          <cell r="S1119"/>
          <cell r="T1119"/>
        </row>
        <row r="1120">
          <cell r="L1120"/>
          <cell r="M1120"/>
          <cell r="N1120"/>
          <cell r="O1120"/>
          <cell r="P1120"/>
          <cell r="Q1120"/>
          <cell r="R1120"/>
          <cell r="S1120"/>
          <cell r="T1120"/>
        </row>
        <row r="1121">
          <cell r="L1121"/>
          <cell r="M1121"/>
          <cell r="N1121"/>
          <cell r="O1121"/>
          <cell r="P1121"/>
          <cell r="Q1121"/>
          <cell r="R1121"/>
          <cell r="S1121"/>
          <cell r="T1121"/>
        </row>
        <row r="1122">
          <cell r="L1122"/>
          <cell r="M1122"/>
          <cell r="N1122"/>
          <cell r="O1122"/>
          <cell r="P1122"/>
          <cell r="Q1122"/>
          <cell r="R1122"/>
          <cell r="S1122"/>
          <cell r="T1122"/>
        </row>
        <row r="1123">
          <cell r="L1123"/>
          <cell r="M1123"/>
          <cell r="N1123"/>
          <cell r="O1123"/>
          <cell r="P1123"/>
          <cell r="Q1123"/>
          <cell r="R1123"/>
          <cell r="S1123"/>
          <cell r="T1123"/>
        </row>
        <row r="1124">
          <cell r="L1124"/>
          <cell r="M1124"/>
          <cell r="N1124"/>
          <cell r="O1124"/>
          <cell r="P1124"/>
          <cell r="Q1124"/>
          <cell r="R1124"/>
          <cell r="S1124"/>
          <cell r="T1124"/>
        </row>
        <row r="1125">
          <cell r="L1125"/>
          <cell r="M1125"/>
          <cell r="N1125"/>
          <cell r="O1125"/>
          <cell r="P1125"/>
          <cell r="Q1125"/>
          <cell r="R1125"/>
          <cell r="S1125"/>
          <cell r="T1125"/>
        </row>
        <row r="1126">
          <cell r="L1126"/>
          <cell r="M1126"/>
          <cell r="N1126"/>
          <cell r="O1126"/>
          <cell r="P1126"/>
          <cell r="Q1126"/>
          <cell r="R1126"/>
          <cell r="S1126"/>
          <cell r="T1126"/>
        </row>
        <row r="1129">
          <cell r="L1129"/>
          <cell r="M1129"/>
          <cell r="N1129"/>
          <cell r="O1129"/>
          <cell r="P1129"/>
          <cell r="Q1129"/>
          <cell r="R1129"/>
          <cell r="S1129"/>
          <cell r="T1129"/>
        </row>
        <row r="1130">
          <cell r="L1130"/>
          <cell r="M1130"/>
          <cell r="N1130"/>
          <cell r="O1130"/>
          <cell r="P1130"/>
          <cell r="Q1130"/>
          <cell r="R1130"/>
          <cell r="S1130"/>
          <cell r="T1130"/>
        </row>
        <row r="1132">
          <cell r="L1132"/>
          <cell r="M1132"/>
          <cell r="N1132"/>
          <cell r="O1132"/>
          <cell r="P1132"/>
          <cell r="Q1132"/>
          <cell r="R1132"/>
          <cell r="S1132"/>
          <cell r="T1132"/>
        </row>
        <row r="1133">
          <cell r="L1133"/>
          <cell r="M1133"/>
          <cell r="N1133"/>
          <cell r="O1133"/>
          <cell r="P1133"/>
          <cell r="Q1133"/>
          <cell r="R1133"/>
          <cell r="S1133"/>
          <cell r="T1133"/>
        </row>
        <row r="1134">
          <cell r="L1134"/>
          <cell r="M1134"/>
          <cell r="N1134"/>
          <cell r="O1134"/>
          <cell r="P1134"/>
          <cell r="Q1134"/>
          <cell r="R1134"/>
          <cell r="S1134"/>
          <cell r="T1134"/>
        </row>
        <row r="1135">
          <cell r="L1135"/>
          <cell r="M1135"/>
          <cell r="N1135"/>
          <cell r="O1135"/>
          <cell r="P1135"/>
          <cell r="Q1135"/>
          <cell r="R1135"/>
          <cell r="S1135"/>
          <cell r="T1135"/>
        </row>
        <row r="1136">
          <cell r="L1136"/>
          <cell r="M1136"/>
          <cell r="N1136"/>
          <cell r="O1136"/>
          <cell r="P1136"/>
          <cell r="Q1136"/>
          <cell r="R1136"/>
          <cell r="S1136"/>
          <cell r="T1136"/>
        </row>
        <row r="1137">
          <cell r="L1137"/>
          <cell r="M1137"/>
          <cell r="N1137"/>
          <cell r="O1137"/>
          <cell r="P1137"/>
          <cell r="Q1137"/>
          <cell r="R1137"/>
          <cell r="S1137"/>
          <cell r="T1137"/>
        </row>
        <row r="1138">
          <cell r="L1138"/>
          <cell r="M1138"/>
          <cell r="N1138"/>
          <cell r="O1138"/>
          <cell r="P1138"/>
          <cell r="Q1138"/>
          <cell r="R1138"/>
          <cell r="S1138"/>
          <cell r="T1138"/>
        </row>
        <row r="1140">
          <cell r="L1140"/>
          <cell r="M1140"/>
          <cell r="N1140"/>
          <cell r="O1140"/>
          <cell r="P1140"/>
          <cell r="Q1140"/>
          <cell r="R1140"/>
          <cell r="S1140"/>
          <cell r="T1140"/>
        </row>
        <row r="1141">
          <cell r="L1141"/>
          <cell r="M1141"/>
          <cell r="N1141"/>
          <cell r="O1141"/>
          <cell r="P1141"/>
          <cell r="Q1141"/>
          <cell r="R1141"/>
          <cell r="S1141"/>
          <cell r="T1141"/>
        </row>
        <row r="1142">
          <cell r="L1142"/>
          <cell r="M1142"/>
          <cell r="N1142"/>
          <cell r="O1142"/>
          <cell r="P1142"/>
          <cell r="Q1142"/>
          <cell r="R1142"/>
          <cell r="S1142"/>
          <cell r="T1142"/>
        </row>
        <row r="1143">
          <cell r="L1143"/>
          <cell r="M1143"/>
          <cell r="N1143"/>
          <cell r="O1143"/>
          <cell r="P1143"/>
          <cell r="Q1143"/>
          <cell r="R1143"/>
          <cell r="S1143"/>
          <cell r="T1143"/>
        </row>
        <row r="1144">
          <cell r="L1144"/>
          <cell r="M1144"/>
          <cell r="N1144"/>
          <cell r="O1144"/>
          <cell r="P1144"/>
          <cell r="Q1144"/>
          <cell r="R1144"/>
          <cell r="S1144"/>
          <cell r="T1144"/>
        </row>
        <row r="1145">
          <cell r="L1145"/>
          <cell r="M1145"/>
          <cell r="N1145"/>
          <cell r="O1145"/>
          <cell r="P1145"/>
          <cell r="Q1145"/>
          <cell r="R1145"/>
          <cell r="S1145"/>
          <cell r="T1145"/>
        </row>
        <row r="1146">
          <cell r="L1146"/>
          <cell r="M1146"/>
          <cell r="N1146"/>
          <cell r="O1146"/>
          <cell r="P1146"/>
          <cell r="Q1146"/>
          <cell r="R1146"/>
          <cell r="S1146"/>
          <cell r="T1146"/>
        </row>
        <row r="1148">
          <cell r="L1148"/>
          <cell r="M1148"/>
          <cell r="N1148"/>
          <cell r="O1148"/>
          <cell r="P1148"/>
          <cell r="Q1148"/>
          <cell r="R1148"/>
          <cell r="S1148"/>
          <cell r="T1148"/>
        </row>
        <row r="1149">
          <cell r="L1149"/>
          <cell r="M1149"/>
          <cell r="N1149"/>
          <cell r="O1149"/>
          <cell r="P1149"/>
          <cell r="Q1149"/>
          <cell r="R1149"/>
          <cell r="S1149"/>
          <cell r="T1149"/>
        </row>
        <row r="1150">
          <cell r="L1150"/>
          <cell r="M1150"/>
          <cell r="N1150"/>
          <cell r="O1150"/>
          <cell r="P1150"/>
          <cell r="Q1150"/>
          <cell r="R1150"/>
          <cell r="S1150"/>
          <cell r="T1150"/>
        </row>
        <row r="1151">
          <cell r="L1151"/>
          <cell r="M1151"/>
          <cell r="N1151"/>
          <cell r="O1151"/>
          <cell r="P1151"/>
          <cell r="Q1151"/>
          <cell r="R1151"/>
          <cell r="S1151"/>
          <cell r="T1151"/>
        </row>
        <row r="1152">
          <cell r="L1152"/>
          <cell r="M1152"/>
          <cell r="N1152"/>
          <cell r="O1152"/>
          <cell r="P1152"/>
          <cell r="Q1152"/>
          <cell r="R1152"/>
          <cell r="S1152"/>
          <cell r="T1152"/>
        </row>
        <row r="1153">
          <cell r="L1153"/>
          <cell r="M1153"/>
          <cell r="N1153"/>
          <cell r="O1153"/>
          <cell r="P1153"/>
          <cell r="Q1153"/>
          <cell r="R1153"/>
          <cell r="S1153"/>
          <cell r="T1153"/>
        </row>
        <row r="1154">
          <cell r="L1154"/>
          <cell r="M1154"/>
          <cell r="N1154"/>
          <cell r="O1154"/>
          <cell r="P1154"/>
          <cell r="Q1154"/>
          <cell r="R1154"/>
          <cell r="S1154"/>
          <cell r="T1154"/>
        </row>
        <row r="1156">
          <cell r="L1156"/>
          <cell r="M1156"/>
          <cell r="N1156"/>
          <cell r="O1156"/>
          <cell r="P1156"/>
          <cell r="Q1156"/>
          <cell r="R1156"/>
          <cell r="S1156"/>
          <cell r="T1156"/>
        </row>
        <row r="1157">
          <cell r="L1157"/>
          <cell r="M1157"/>
          <cell r="N1157"/>
          <cell r="O1157"/>
          <cell r="P1157"/>
          <cell r="Q1157"/>
          <cell r="R1157"/>
          <cell r="S1157"/>
          <cell r="T1157"/>
        </row>
        <row r="1158">
          <cell r="L1158"/>
          <cell r="M1158"/>
          <cell r="N1158"/>
          <cell r="O1158"/>
          <cell r="P1158"/>
          <cell r="Q1158"/>
          <cell r="R1158"/>
          <cell r="S1158"/>
          <cell r="T1158"/>
        </row>
        <row r="1159">
          <cell r="L1159"/>
          <cell r="M1159"/>
          <cell r="N1159"/>
          <cell r="O1159"/>
          <cell r="P1159"/>
          <cell r="Q1159"/>
          <cell r="R1159"/>
          <cell r="S1159"/>
          <cell r="T1159"/>
        </row>
        <row r="1160">
          <cell r="L1160"/>
          <cell r="M1160"/>
          <cell r="N1160"/>
          <cell r="O1160"/>
          <cell r="P1160"/>
          <cell r="Q1160"/>
          <cell r="R1160"/>
          <cell r="S1160"/>
          <cell r="T1160"/>
        </row>
        <row r="1161">
          <cell r="L1161"/>
          <cell r="M1161"/>
          <cell r="N1161"/>
          <cell r="O1161"/>
          <cell r="P1161"/>
          <cell r="Q1161"/>
          <cell r="R1161"/>
          <cell r="S1161"/>
          <cell r="T1161"/>
        </row>
        <row r="1162">
          <cell r="L1162"/>
          <cell r="M1162"/>
          <cell r="N1162"/>
          <cell r="O1162"/>
          <cell r="P1162"/>
          <cell r="Q1162"/>
          <cell r="R1162"/>
          <cell r="S1162"/>
          <cell r="T1162"/>
        </row>
        <row r="1164">
          <cell r="L1164"/>
          <cell r="M1164"/>
          <cell r="N1164"/>
          <cell r="O1164"/>
          <cell r="P1164"/>
          <cell r="Q1164"/>
          <cell r="R1164"/>
          <cell r="S1164"/>
          <cell r="T1164"/>
        </row>
        <row r="1165">
          <cell r="L1165"/>
          <cell r="M1165"/>
          <cell r="N1165"/>
          <cell r="O1165"/>
          <cell r="P1165"/>
          <cell r="Q1165"/>
          <cell r="R1165"/>
          <cell r="S1165"/>
          <cell r="T1165"/>
        </row>
        <row r="1166">
          <cell r="L1166"/>
          <cell r="M1166"/>
          <cell r="N1166"/>
          <cell r="O1166"/>
          <cell r="P1166"/>
          <cell r="Q1166"/>
          <cell r="R1166"/>
          <cell r="S1166"/>
          <cell r="T1166"/>
        </row>
        <row r="1167">
          <cell r="L1167"/>
          <cell r="M1167"/>
          <cell r="N1167"/>
          <cell r="O1167"/>
          <cell r="P1167"/>
          <cell r="Q1167"/>
          <cell r="R1167"/>
          <cell r="S1167"/>
          <cell r="T1167"/>
        </row>
        <row r="1168">
          <cell r="L1168"/>
          <cell r="M1168"/>
          <cell r="N1168"/>
          <cell r="O1168"/>
          <cell r="P1168"/>
          <cell r="Q1168"/>
          <cell r="R1168"/>
          <cell r="S1168"/>
          <cell r="T1168"/>
        </row>
        <row r="1169">
          <cell r="L1169"/>
          <cell r="M1169"/>
          <cell r="N1169"/>
          <cell r="O1169"/>
          <cell r="P1169"/>
          <cell r="Q1169"/>
          <cell r="R1169"/>
          <cell r="S1169"/>
          <cell r="T1169"/>
        </row>
        <row r="1170">
          <cell r="L1170"/>
          <cell r="M1170"/>
          <cell r="N1170"/>
          <cell r="O1170"/>
          <cell r="P1170"/>
          <cell r="Q1170"/>
          <cell r="R1170"/>
          <cell r="S1170"/>
          <cell r="T1170"/>
        </row>
        <row r="1171">
          <cell r="L1171"/>
          <cell r="M1171"/>
          <cell r="N1171"/>
          <cell r="O1171"/>
          <cell r="P1171"/>
          <cell r="Q1171"/>
          <cell r="R1171"/>
          <cell r="S1171"/>
          <cell r="T1171"/>
        </row>
        <row r="1172">
          <cell r="L1172"/>
          <cell r="M1172"/>
          <cell r="N1172"/>
          <cell r="O1172"/>
          <cell r="P1172"/>
          <cell r="Q1172"/>
          <cell r="R1172"/>
          <cell r="S1172"/>
          <cell r="T1172"/>
        </row>
        <row r="1173">
          <cell r="L1173"/>
          <cell r="M1173"/>
          <cell r="N1173"/>
          <cell r="O1173"/>
          <cell r="P1173"/>
          <cell r="Q1173"/>
          <cell r="R1173"/>
          <cell r="S1173"/>
          <cell r="T1173"/>
        </row>
        <row r="1174">
          <cell r="L1174"/>
          <cell r="M1174"/>
          <cell r="N1174"/>
          <cell r="O1174"/>
          <cell r="P1174"/>
          <cell r="Q1174"/>
          <cell r="R1174"/>
          <cell r="S1174"/>
          <cell r="T1174"/>
        </row>
        <row r="1177">
          <cell r="L1177"/>
          <cell r="M1177"/>
          <cell r="N1177"/>
          <cell r="O1177"/>
          <cell r="P1177"/>
          <cell r="Q1177"/>
          <cell r="R1177"/>
          <cell r="S1177"/>
          <cell r="T1177"/>
        </row>
        <row r="1179">
          <cell r="L1179"/>
          <cell r="M1179"/>
          <cell r="N1179"/>
          <cell r="O1179"/>
          <cell r="P1179"/>
          <cell r="Q1179"/>
          <cell r="R1179"/>
          <cell r="S1179"/>
          <cell r="T1179"/>
        </row>
        <row r="1181">
          <cell r="L1181"/>
          <cell r="M1181"/>
          <cell r="N1181"/>
          <cell r="O1181"/>
          <cell r="P1181"/>
          <cell r="Q1181"/>
          <cell r="R1181"/>
          <cell r="S1181"/>
          <cell r="T1181"/>
        </row>
        <row r="1182">
          <cell r="L1182"/>
          <cell r="M1182"/>
          <cell r="N1182"/>
          <cell r="O1182"/>
          <cell r="P1182"/>
          <cell r="Q1182"/>
          <cell r="R1182"/>
          <cell r="S1182"/>
          <cell r="T1182"/>
        </row>
        <row r="1183">
          <cell r="L1183"/>
          <cell r="M1183"/>
          <cell r="N1183"/>
          <cell r="O1183"/>
          <cell r="P1183"/>
          <cell r="Q1183"/>
          <cell r="R1183"/>
          <cell r="S1183"/>
          <cell r="T1183"/>
        </row>
        <row r="1184">
          <cell r="L1184"/>
          <cell r="M1184"/>
          <cell r="N1184"/>
          <cell r="O1184"/>
          <cell r="P1184"/>
          <cell r="Q1184"/>
          <cell r="R1184"/>
          <cell r="S1184"/>
          <cell r="T1184"/>
        </row>
        <row r="1185">
          <cell r="L1185"/>
          <cell r="M1185"/>
          <cell r="N1185"/>
          <cell r="O1185"/>
          <cell r="P1185"/>
          <cell r="Q1185"/>
          <cell r="R1185"/>
          <cell r="S1185"/>
          <cell r="T1185"/>
        </row>
        <row r="1186">
          <cell r="L1186"/>
          <cell r="M1186"/>
          <cell r="N1186"/>
          <cell r="O1186"/>
          <cell r="P1186"/>
          <cell r="Q1186"/>
          <cell r="R1186"/>
          <cell r="S1186"/>
          <cell r="T1186"/>
        </row>
        <row r="1189">
          <cell r="L1189"/>
          <cell r="M1189"/>
          <cell r="N1189"/>
          <cell r="O1189"/>
          <cell r="P1189"/>
          <cell r="Q1189"/>
          <cell r="R1189"/>
          <cell r="S1189"/>
          <cell r="T1189"/>
        </row>
        <row r="1190">
          <cell r="L1190"/>
          <cell r="M1190"/>
          <cell r="N1190"/>
          <cell r="O1190"/>
          <cell r="P1190"/>
          <cell r="Q1190"/>
          <cell r="R1190"/>
          <cell r="S1190"/>
          <cell r="T1190"/>
        </row>
        <row r="1191">
          <cell r="L1191"/>
          <cell r="M1191"/>
          <cell r="N1191"/>
          <cell r="O1191"/>
          <cell r="P1191"/>
          <cell r="Q1191"/>
          <cell r="R1191"/>
          <cell r="S1191"/>
          <cell r="T1191"/>
        </row>
        <row r="1192">
          <cell r="L1192"/>
          <cell r="M1192"/>
          <cell r="N1192"/>
          <cell r="O1192"/>
          <cell r="P1192"/>
          <cell r="Q1192"/>
          <cell r="R1192"/>
          <cell r="S1192"/>
          <cell r="T1192"/>
        </row>
        <row r="1193">
          <cell r="L1193"/>
          <cell r="M1193"/>
          <cell r="N1193"/>
          <cell r="O1193"/>
          <cell r="P1193"/>
          <cell r="Q1193"/>
          <cell r="R1193"/>
          <cell r="S1193"/>
          <cell r="T1193"/>
        </row>
        <row r="1194">
          <cell r="L1194"/>
          <cell r="M1194"/>
          <cell r="N1194"/>
          <cell r="O1194"/>
          <cell r="P1194"/>
          <cell r="Q1194"/>
          <cell r="R1194"/>
          <cell r="S1194"/>
          <cell r="T1194"/>
        </row>
        <row r="1197">
          <cell r="L1197"/>
          <cell r="M1197"/>
          <cell r="N1197"/>
          <cell r="O1197"/>
          <cell r="P1197"/>
          <cell r="Q1197"/>
          <cell r="R1197"/>
          <cell r="S1197"/>
          <cell r="T1197"/>
        </row>
        <row r="1198">
          <cell r="L1198"/>
          <cell r="M1198"/>
          <cell r="N1198"/>
          <cell r="O1198"/>
          <cell r="P1198"/>
          <cell r="Q1198"/>
          <cell r="R1198"/>
          <cell r="S1198"/>
          <cell r="T1198"/>
        </row>
        <row r="1199">
          <cell r="L1199"/>
          <cell r="M1199"/>
          <cell r="N1199"/>
          <cell r="O1199"/>
          <cell r="P1199"/>
          <cell r="Q1199"/>
          <cell r="R1199"/>
          <cell r="S1199"/>
          <cell r="T1199"/>
        </row>
        <row r="1200">
          <cell r="L1200"/>
          <cell r="M1200"/>
          <cell r="N1200"/>
          <cell r="O1200"/>
          <cell r="P1200"/>
          <cell r="Q1200"/>
          <cell r="R1200"/>
          <cell r="S1200"/>
          <cell r="T1200"/>
        </row>
        <row r="1201">
          <cell r="L1201"/>
          <cell r="M1201"/>
          <cell r="N1201"/>
          <cell r="O1201"/>
          <cell r="P1201"/>
          <cell r="Q1201"/>
          <cell r="R1201"/>
          <cell r="S1201"/>
          <cell r="T1201"/>
        </row>
        <row r="1202">
          <cell r="L1202"/>
          <cell r="M1202"/>
          <cell r="N1202"/>
          <cell r="O1202"/>
          <cell r="P1202"/>
          <cell r="Q1202"/>
          <cell r="R1202"/>
          <cell r="S1202"/>
          <cell r="T1202"/>
        </row>
        <row r="1205">
          <cell r="L1205"/>
          <cell r="M1205"/>
          <cell r="N1205"/>
          <cell r="O1205"/>
          <cell r="P1205"/>
          <cell r="Q1205"/>
          <cell r="R1205"/>
          <cell r="S1205"/>
          <cell r="T1205"/>
        </row>
        <row r="1206">
          <cell r="L1206"/>
          <cell r="M1206"/>
          <cell r="N1206"/>
          <cell r="O1206"/>
          <cell r="P1206"/>
          <cell r="Q1206"/>
          <cell r="R1206"/>
          <cell r="S1206"/>
          <cell r="T1206"/>
        </row>
        <row r="1207">
          <cell r="L1207"/>
          <cell r="M1207"/>
          <cell r="N1207"/>
          <cell r="O1207"/>
          <cell r="P1207"/>
          <cell r="Q1207"/>
          <cell r="R1207"/>
          <cell r="S1207"/>
          <cell r="T1207"/>
        </row>
        <row r="1208">
          <cell r="L1208"/>
          <cell r="M1208"/>
          <cell r="N1208"/>
          <cell r="O1208"/>
          <cell r="P1208"/>
          <cell r="Q1208"/>
          <cell r="R1208"/>
          <cell r="S1208"/>
          <cell r="T1208"/>
        </row>
        <row r="1209">
          <cell r="L1209"/>
          <cell r="M1209"/>
          <cell r="N1209"/>
          <cell r="O1209"/>
          <cell r="P1209"/>
          <cell r="Q1209"/>
          <cell r="R1209"/>
          <cell r="S1209"/>
          <cell r="T1209"/>
        </row>
        <row r="1210">
          <cell r="L1210"/>
          <cell r="M1210"/>
          <cell r="N1210"/>
          <cell r="O1210"/>
          <cell r="P1210"/>
          <cell r="Q1210"/>
          <cell r="R1210"/>
          <cell r="S1210"/>
          <cell r="T1210"/>
        </row>
        <row r="1211">
          <cell r="L1211"/>
          <cell r="M1211"/>
          <cell r="N1211"/>
          <cell r="O1211"/>
          <cell r="P1211"/>
          <cell r="Q1211"/>
          <cell r="R1211"/>
          <cell r="S1211"/>
          <cell r="T1211"/>
        </row>
        <row r="1212">
          <cell r="L1212"/>
          <cell r="M1212"/>
          <cell r="N1212"/>
          <cell r="O1212"/>
          <cell r="P1212"/>
          <cell r="Q1212"/>
          <cell r="R1212"/>
          <cell r="S1212"/>
          <cell r="T1212"/>
        </row>
        <row r="1213">
          <cell r="L1213"/>
          <cell r="M1213"/>
          <cell r="N1213"/>
          <cell r="O1213"/>
          <cell r="P1213"/>
          <cell r="Q1213"/>
          <cell r="R1213"/>
          <cell r="S1213"/>
          <cell r="T1213"/>
        </row>
        <row r="1214">
          <cell r="L1214"/>
          <cell r="M1214"/>
          <cell r="N1214"/>
          <cell r="O1214"/>
          <cell r="P1214"/>
          <cell r="Q1214"/>
          <cell r="R1214"/>
          <cell r="S1214"/>
          <cell r="T1214"/>
        </row>
        <row r="1217">
          <cell r="L1217"/>
          <cell r="M1217"/>
          <cell r="N1217"/>
          <cell r="O1217"/>
          <cell r="P1217"/>
          <cell r="Q1217"/>
          <cell r="R1217"/>
          <cell r="S1217"/>
          <cell r="T1217"/>
        </row>
        <row r="1218">
          <cell r="L1218"/>
          <cell r="M1218"/>
          <cell r="N1218"/>
          <cell r="O1218"/>
          <cell r="P1218"/>
          <cell r="Q1218"/>
          <cell r="R1218"/>
          <cell r="S1218"/>
          <cell r="T1218"/>
        </row>
        <row r="1219">
          <cell r="L1219"/>
          <cell r="M1219"/>
          <cell r="N1219"/>
          <cell r="O1219"/>
          <cell r="P1219"/>
          <cell r="Q1219"/>
          <cell r="R1219"/>
          <cell r="S1219"/>
          <cell r="T1219"/>
        </row>
        <row r="1220">
          <cell r="L1220"/>
          <cell r="M1220"/>
          <cell r="N1220"/>
          <cell r="O1220"/>
          <cell r="P1220"/>
          <cell r="Q1220"/>
          <cell r="R1220"/>
          <cell r="S1220"/>
          <cell r="T1220"/>
        </row>
        <row r="1221">
          <cell r="L1221"/>
          <cell r="M1221"/>
          <cell r="N1221"/>
          <cell r="O1221"/>
          <cell r="P1221"/>
          <cell r="Q1221"/>
          <cell r="R1221"/>
          <cell r="S1221"/>
          <cell r="T1221"/>
        </row>
        <row r="1222">
          <cell r="L1222"/>
          <cell r="M1222"/>
          <cell r="N1222"/>
          <cell r="O1222"/>
          <cell r="P1222"/>
          <cell r="Q1222"/>
          <cell r="R1222"/>
          <cell r="S1222"/>
          <cell r="T1222"/>
        </row>
        <row r="1225">
          <cell r="L1225"/>
          <cell r="M1225"/>
          <cell r="N1225"/>
          <cell r="O1225"/>
          <cell r="P1225"/>
          <cell r="Q1225"/>
          <cell r="R1225"/>
          <cell r="S1225"/>
          <cell r="T1225"/>
        </row>
        <row r="1226">
          <cell r="L1226"/>
          <cell r="M1226"/>
          <cell r="N1226"/>
          <cell r="O1226"/>
          <cell r="P1226"/>
          <cell r="Q1226"/>
          <cell r="R1226"/>
          <cell r="S1226"/>
          <cell r="T1226"/>
        </row>
        <row r="1227">
          <cell r="L1227"/>
          <cell r="M1227"/>
          <cell r="N1227"/>
          <cell r="O1227"/>
          <cell r="P1227"/>
          <cell r="Q1227"/>
          <cell r="R1227"/>
          <cell r="S1227"/>
          <cell r="T1227"/>
        </row>
        <row r="1228">
          <cell r="L1228"/>
          <cell r="M1228"/>
          <cell r="N1228"/>
          <cell r="O1228"/>
          <cell r="P1228"/>
          <cell r="Q1228"/>
          <cell r="R1228"/>
          <cell r="S1228"/>
          <cell r="T1228"/>
        </row>
        <row r="1229">
          <cell r="L1229"/>
          <cell r="M1229"/>
          <cell r="N1229"/>
          <cell r="O1229"/>
          <cell r="P1229"/>
          <cell r="Q1229"/>
          <cell r="R1229"/>
          <cell r="S1229"/>
          <cell r="T1229"/>
        </row>
        <row r="1230">
          <cell r="L1230"/>
          <cell r="M1230"/>
          <cell r="N1230"/>
          <cell r="O1230"/>
          <cell r="P1230"/>
          <cell r="Q1230"/>
          <cell r="R1230"/>
          <cell r="S1230"/>
          <cell r="T1230"/>
        </row>
        <row r="1233">
          <cell r="L1233"/>
          <cell r="M1233"/>
          <cell r="N1233"/>
          <cell r="O1233"/>
          <cell r="P1233"/>
          <cell r="Q1233"/>
          <cell r="R1233"/>
          <cell r="S1233"/>
          <cell r="T1233"/>
        </row>
        <row r="1234">
          <cell r="L1234"/>
          <cell r="M1234"/>
          <cell r="N1234"/>
          <cell r="O1234"/>
          <cell r="P1234"/>
          <cell r="Q1234"/>
          <cell r="R1234"/>
          <cell r="S1234"/>
          <cell r="T1234"/>
        </row>
        <row r="1235">
          <cell r="L1235"/>
          <cell r="M1235"/>
          <cell r="N1235"/>
          <cell r="O1235"/>
          <cell r="P1235"/>
          <cell r="Q1235"/>
          <cell r="R1235"/>
          <cell r="S1235"/>
          <cell r="T1235"/>
        </row>
        <row r="1236">
          <cell r="L1236"/>
          <cell r="M1236"/>
          <cell r="N1236"/>
          <cell r="O1236"/>
          <cell r="P1236"/>
          <cell r="Q1236"/>
          <cell r="R1236"/>
          <cell r="S1236"/>
          <cell r="T1236"/>
        </row>
        <row r="1237">
          <cell r="L1237"/>
          <cell r="M1237"/>
          <cell r="N1237"/>
          <cell r="O1237"/>
          <cell r="P1237"/>
          <cell r="Q1237"/>
          <cell r="R1237"/>
          <cell r="S1237"/>
          <cell r="T1237"/>
        </row>
        <row r="1238">
          <cell r="L1238"/>
          <cell r="M1238"/>
          <cell r="N1238"/>
          <cell r="O1238"/>
          <cell r="P1238"/>
          <cell r="Q1238"/>
          <cell r="R1238"/>
          <cell r="S1238"/>
          <cell r="T1238"/>
        </row>
        <row r="1241">
          <cell r="L1241"/>
          <cell r="M1241"/>
          <cell r="N1241"/>
          <cell r="O1241"/>
          <cell r="P1241"/>
          <cell r="Q1241"/>
          <cell r="R1241"/>
          <cell r="S1241"/>
          <cell r="T1241"/>
        </row>
        <row r="1242">
          <cell r="L1242"/>
          <cell r="M1242"/>
          <cell r="N1242"/>
          <cell r="O1242"/>
          <cell r="P1242"/>
          <cell r="Q1242"/>
          <cell r="R1242"/>
          <cell r="S1242"/>
          <cell r="T1242"/>
        </row>
        <row r="1243">
          <cell r="L1243"/>
          <cell r="M1243"/>
          <cell r="N1243"/>
          <cell r="O1243"/>
          <cell r="P1243"/>
          <cell r="Q1243"/>
          <cell r="R1243"/>
          <cell r="S1243"/>
          <cell r="T1243"/>
        </row>
        <row r="1244">
          <cell r="L1244"/>
          <cell r="M1244"/>
          <cell r="N1244"/>
          <cell r="O1244"/>
          <cell r="P1244"/>
          <cell r="Q1244"/>
          <cell r="R1244"/>
          <cell r="S1244"/>
          <cell r="T1244"/>
        </row>
        <row r="1245">
          <cell r="L1245"/>
          <cell r="M1245"/>
          <cell r="N1245"/>
          <cell r="O1245"/>
          <cell r="P1245"/>
          <cell r="Q1245"/>
          <cell r="R1245"/>
          <cell r="S1245"/>
          <cell r="T1245"/>
        </row>
        <row r="1246">
          <cell r="L1246"/>
          <cell r="M1246"/>
          <cell r="N1246"/>
          <cell r="O1246"/>
          <cell r="P1246"/>
          <cell r="Q1246"/>
          <cell r="R1246"/>
          <cell r="S1246"/>
          <cell r="T1246"/>
        </row>
        <row r="1249">
          <cell r="L1249"/>
          <cell r="M1249"/>
          <cell r="N1249"/>
          <cell r="O1249"/>
          <cell r="P1249"/>
          <cell r="Q1249"/>
          <cell r="R1249"/>
          <cell r="S1249"/>
          <cell r="T1249"/>
        </row>
        <row r="1250">
          <cell r="L1250"/>
          <cell r="M1250"/>
          <cell r="N1250"/>
          <cell r="O1250"/>
          <cell r="P1250"/>
          <cell r="Q1250"/>
          <cell r="R1250"/>
          <cell r="S1250"/>
          <cell r="T1250"/>
        </row>
        <row r="1251">
          <cell r="L1251"/>
          <cell r="M1251"/>
          <cell r="N1251"/>
          <cell r="O1251"/>
          <cell r="P1251"/>
          <cell r="Q1251"/>
          <cell r="R1251"/>
          <cell r="S1251"/>
          <cell r="T1251"/>
        </row>
        <row r="1252">
          <cell r="L1252"/>
          <cell r="M1252"/>
          <cell r="N1252"/>
          <cell r="O1252"/>
          <cell r="P1252"/>
          <cell r="Q1252"/>
          <cell r="R1252"/>
          <cell r="S1252"/>
          <cell r="T1252"/>
        </row>
        <row r="1253">
          <cell r="L1253"/>
          <cell r="M1253"/>
          <cell r="N1253"/>
          <cell r="O1253"/>
          <cell r="P1253"/>
          <cell r="Q1253"/>
          <cell r="R1253"/>
          <cell r="S1253"/>
          <cell r="T1253"/>
        </row>
        <row r="1254">
          <cell r="L1254"/>
          <cell r="M1254"/>
          <cell r="N1254"/>
          <cell r="O1254"/>
          <cell r="P1254"/>
          <cell r="Q1254"/>
          <cell r="R1254"/>
          <cell r="S1254"/>
          <cell r="T1254"/>
        </row>
        <row r="1255">
          <cell r="L1255"/>
          <cell r="M1255"/>
          <cell r="N1255"/>
          <cell r="O1255"/>
          <cell r="P1255"/>
          <cell r="Q1255"/>
          <cell r="R1255"/>
          <cell r="S1255"/>
          <cell r="T1255"/>
        </row>
        <row r="1256">
          <cell r="L1256"/>
          <cell r="M1256"/>
          <cell r="N1256"/>
          <cell r="O1256"/>
          <cell r="P1256"/>
          <cell r="Q1256"/>
          <cell r="R1256"/>
          <cell r="S1256"/>
          <cell r="T1256"/>
        </row>
        <row r="1259">
          <cell r="L1259"/>
          <cell r="M1259"/>
          <cell r="N1259"/>
          <cell r="O1259"/>
          <cell r="P1259"/>
          <cell r="Q1259"/>
          <cell r="R1259"/>
          <cell r="S1259"/>
          <cell r="T1259"/>
        </row>
        <row r="1260">
          <cell r="L1260"/>
          <cell r="M1260"/>
          <cell r="N1260"/>
          <cell r="O1260"/>
          <cell r="P1260"/>
          <cell r="Q1260"/>
          <cell r="R1260"/>
          <cell r="S1260"/>
          <cell r="T1260"/>
        </row>
        <row r="1261">
          <cell r="L1261"/>
          <cell r="M1261"/>
          <cell r="N1261"/>
          <cell r="O1261"/>
          <cell r="P1261"/>
          <cell r="Q1261"/>
          <cell r="R1261"/>
          <cell r="S1261"/>
          <cell r="T1261"/>
        </row>
        <row r="1262">
          <cell r="L1262"/>
          <cell r="M1262"/>
          <cell r="N1262"/>
          <cell r="O1262"/>
          <cell r="P1262"/>
          <cell r="Q1262"/>
          <cell r="R1262"/>
          <cell r="S1262"/>
          <cell r="T1262"/>
        </row>
        <row r="1263">
          <cell r="L1263"/>
          <cell r="M1263"/>
          <cell r="N1263"/>
          <cell r="O1263"/>
          <cell r="P1263"/>
          <cell r="Q1263"/>
          <cell r="R1263"/>
          <cell r="S1263"/>
          <cell r="T1263"/>
        </row>
        <row r="1264">
          <cell r="L1264"/>
          <cell r="M1264"/>
          <cell r="N1264"/>
          <cell r="O1264"/>
          <cell r="P1264"/>
          <cell r="Q1264"/>
          <cell r="R1264"/>
          <cell r="S1264"/>
          <cell r="T1264"/>
        </row>
        <row r="1267">
          <cell r="L1267"/>
          <cell r="M1267"/>
          <cell r="N1267"/>
          <cell r="O1267"/>
          <cell r="P1267"/>
          <cell r="Q1267"/>
          <cell r="R1267"/>
          <cell r="S1267"/>
          <cell r="T1267"/>
        </row>
        <row r="1268">
          <cell r="L1268"/>
          <cell r="M1268"/>
          <cell r="N1268"/>
          <cell r="O1268"/>
          <cell r="P1268"/>
          <cell r="Q1268"/>
          <cell r="R1268"/>
          <cell r="S1268"/>
          <cell r="T1268"/>
        </row>
        <row r="1269">
          <cell r="L1269"/>
          <cell r="M1269"/>
          <cell r="N1269"/>
          <cell r="O1269"/>
          <cell r="P1269"/>
          <cell r="Q1269"/>
          <cell r="R1269"/>
          <cell r="S1269"/>
          <cell r="T1269"/>
        </row>
        <row r="1271">
          <cell r="L1271"/>
          <cell r="M1271"/>
          <cell r="N1271"/>
          <cell r="O1271"/>
          <cell r="P1271"/>
          <cell r="Q1271"/>
          <cell r="R1271"/>
          <cell r="S1271"/>
          <cell r="T1271"/>
        </row>
        <row r="1272">
          <cell r="L1272"/>
          <cell r="M1272"/>
          <cell r="N1272"/>
          <cell r="O1272"/>
          <cell r="P1272"/>
          <cell r="Q1272"/>
          <cell r="R1272"/>
          <cell r="S1272"/>
          <cell r="T1272"/>
        </row>
        <row r="1273">
          <cell r="L1273"/>
          <cell r="M1273"/>
          <cell r="N1273"/>
          <cell r="O1273"/>
          <cell r="P1273"/>
          <cell r="Q1273"/>
          <cell r="R1273"/>
          <cell r="S1273"/>
          <cell r="T1273"/>
        </row>
        <row r="1275">
          <cell r="L1275"/>
          <cell r="M1275"/>
          <cell r="N1275"/>
          <cell r="O1275"/>
          <cell r="P1275"/>
          <cell r="Q1275"/>
          <cell r="R1275"/>
          <cell r="S1275"/>
          <cell r="T1275"/>
        </row>
        <row r="1276">
          <cell r="L1276"/>
          <cell r="M1276"/>
          <cell r="N1276"/>
          <cell r="O1276"/>
          <cell r="P1276"/>
          <cell r="Q1276"/>
          <cell r="R1276"/>
          <cell r="S1276"/>
          <cell r="T1276"/>
        </row>
        <row r="1277">
          <cell r="L1277"/>
          <cell r="M1277"/>
          <cell r="N1277"/>
          <cell r="O1277"/>
          <cell r="P1277"/>
          <cell r="Q1277"/>
          <cell r="R1277"/>
          <cell r="S1277"/>
          <cell r="T1277"/>
        </row>
        <row r="1278">
          <cell r="L1278"/>
          <cell r="M1278"/>
          <cell r="N1278"/>
          <cell r="O1278"/>
          <cell r="P1278"/>
          <cell r="Q1278"/>
          <cell r="R1278"/>
          <cell r="S1278"/>
          <cell r="T1278"/>
        </row>
        <row r="1279">
          <cell r="L1279"/>
          <cell r="M1279"/>
          <cell r="N1279"/>
          <cell r="O1279"/>
          <cell r="P1279"/>
          <cell r="Q1279"/>
          <cell r="R1279"/>
          <cell r="S1279"/>
          <cell r="T1279"/>
        </row>
        <row r="1280">
          <cell r="L1280"/>
          <cell r="M1280"/>
          <cell r="N1280"/>
          <cell r="O1280"/>
          <cell r="P1280"/>
          <cell r="Q1280"/>
          <cell r="R1280"/>
          <cell r="S1280"/>
          <cell r="T1280"/>
        </row>
        <row r="1281">
          <cell r="L1281"/>
          <cell r="M1281"/>
          <cell r="N1281"/>
          <cell r="O1281"/>
          <cell r="P1281"/>
          <cell r="Q1281"/>
          <cell r="R1281"/>
          <cell r="S1281"/>
          <cell r="T1281"/>
        </row>
        <row r="1283">
          <cell r="L1283"/>
          <cell r="M1283"/>
          <cell r="N1283"/>
          <cell r="O1283"/>
          <cell r="P1283"/>
          <cell r="Q1283"/>
          <cell r="R1283"/>
          <cell r="S1283"/>
          <cell r="T1283"/>
        </row>
        <row r="1284">
          <cell r="L1284"/>
          <cell r="M1284"/>
          <cell r="N1284"/>
          <cell r="O1284"/>
          <cell r="P1284"/>
          <cell r="Q1284"/>
          <cell r="R1284"/>
          <cell r="S1284"/>
          <cell r="T1284"/>
        </row>
        <row r="1285">
          <cell r="L1285"/>
          <cell r="M1285"/>
          <cell r="N1285"/>
          <cell r="O1285"/>
          <cell r="P1285"/>
          <cell r="Q1285"/>
          <cell r="R1285"/>
          <cell r="S1285"/>
          <cell r="T1285"/>
        </row>
        <row r="1286">
          <cell r="L1286"/>
          <cell r="M1286"/>
          <cell r="N1286"/>
          <cell r="O1286"/>
          <cell r="P1286"/>
          <cell r="Q1286"/>
          <cell r="R1286"/>
          <cell r="S1286"/>
          <cell r="T1286"/>
        </row>
        <row r="1287">
          <cell r="L1287"/>
          <cell r="M1287"/>
          <cell r="N1287"/>
          <cell r="O1287"/>
          <cell r="P1287"/>
          <cell r="Q1287"/>
          <cell r="R1287"/>
          <cell r="S1287"/>
          <cell r="T1287"/>
        </row>
        <row r="1288">
          <cell r="L1288"/>
          <cell r="M1288"/>
          <cell r="N1288"/>
          <cell r="O1288"/>
          <cell r="P1288"/>
          <cell r="Q1288"/>
          <cell r="R1288"/>
          <cell r="S1288"/>
          <cell r="T1288"/>
        </row>
        <row r="1289">
          <cell r="L1289"/>
          <cell r="M1289"/>
          <cell r="N1289"/>
          <cell r="O1289"/>
          <cell r="P1289"/>
          <cell r="Q1289"/>
          <cell r="R1289"/>
          <cell r="S1289"/>
          <cell r="T1289"/>
        </row>
        <row r="1290">
          <cell r="L1290"/>
          <cell r="M1290"/>
          <cell r="N1290"/>
          <cell r="O1290"/>
          <cell r="P1290"/>
          <cell r="Q1290"/>
          <cell r="R1290"/>
          <cell r="S1290"/>
          <cell r="T1290"/>
        </row>
        <row r="1291">
          <cell r="L1291"/>
          <cell r="M1291"/>
          <cell r="N1291"/>
          <cell r="O1291"/>
          <cell r="P1291"/>
          <cell r="Q1291"/>
          <cell r="R1291"/>
          <cell r="S1291"/>
          <cell r="T1291"/>
        </row>
        <row r="1292">
          <cell r="L1292"/>
          <cell r="M1292"/>
          <cell r="N1292"/>
          <cell r="O1292"/>
          <cell r="P1292"/>
          <cell r="Q1292"/>
          <cell r="R1292"/>
          <cell r="S1292"/>
          <cell r="T1292"/>
        </row>
        <row r="1293">
          <cell r="L1293"/>
          <cell r="M1293"/>
          <cell r="N1293"/>
          <cell r="O1293"/>
          <cell r="P1293"/>
          <cell r="Q1293"/>
          <cell r="R1293"/>
          <cell r="S1293"/>
          <cell r="T1293"/>
        </row>
        <row r="1294">
          <cell r="L1294"/>
          <cell r="M1294"/>
          <cell r="N1294"/>
          <cell r="O1294"/>
          <cell r="P1294"/>
          <cell r="Q1294"/>
          <cell r="R1294"/>
          <cell r="S1294"/>
          <cell r="T1294"/>
        </row>
        <row r="1295">
          <cell r="L1295"/>
          <cell r="M1295"/>
          <cell r="N1295"/>
          <cell r="O1295"/>
          <cell r="P1295"/>
          <cell r="Q1295"/>
          <cell r="R1295"/>
          <cell r="S1295"/>
          <cell r="T1295"/>
        </row>
        <row r="1296">
          <cell r="L1296"/>
          <cell r="M1296"/>
          <cell r="N1296"/>
          <cell r="O1296"/>
          <cell r="P1296"/>
          <cell r="Q1296"/>
          <cell r="R1296"/>
          <cell r="S1296"/>
          <cell r="T1296"/>
        </row>
        <row r="1299">
          <cell r="L1299"/>
          <cell r="M1299"/>
          <cell r="N1299"/>
          <cell r="O1299"/>
          <cell r="P1299"/>
          <cell r="Q1299"/>
          <cell r="R1299"/>
          <cell r="S1299"/>
          <cell r="T1299"/>
        </row>
        <row r="1300">
          <cell r="L1300"/>
          <cell r="M1300"/>
          <cell r="N1300"/>
          <cell r="O1300"/>
          <cell r="P1300"/>
          <cell r="Q1300"/>
          <cell r="R1300"/>
          <cell r="S1300"/>
          <cell r="T1300"/>
        </row>
        <row r="1301">
          <cell r="L1301"/>
          <cell r="M1301"/>
          <cell r="N1301"/>
          <cell r="O1301"/>
          <cell r="P1301"/>
          <cell r="Q1301"/>
          <cell r="R1301"/>
          <cell r="S1301"/>
          <cell r="T1301"/>
        </row>
        <row r="1302">
          <cell r="L1302"/>
          <cell r="M1302"/>
          <cell r="N1302"/>
          <cell r="O1302"/>
          <cell r="P1302"/>
          <cell r="Q1302"/>
          <cell r="R1302"/>
          <cell r="S1302"/>
          <cell r="T1302"/>
        </row>
        <row r="1303">
          <cell r="L1303"/>
          <cell r="M1303"/>
          <cell r="N1303"/>
          <cell r="O1303"/>
          <cell r="P1303"/>
          <cell r="Q1303"/>
          <cell r="R1303"/>
          <cell r="S1303"/>
          <cell r="T1303"/>
        </row>
        <row r="1304">
          <cell r="L1304"/>
          <cell r="M1304"/>
          <cell r="N1304"/>
          <cell r="O1304"/>
          <cell r="P1304"/>
          <cell r="Q1304"/>
          <cell r="R1304"/>
          <cell r="S1304"/>
          <cell r="T1304"/>
        </row>
        <row r="1307">
          <cell r="L1307"/>
          <cell r="M1307"/>
          <cell r="N1307"/>
          <cell r="O1307"/>
          <cell r="P1307"/>
          <cell r="Q1307"/>
          <cell r="R1307"/>
          <cell r="S1307"/>
          <cell r="T1307"/>
        </row>
        <row r="1308">
          <cell r="L1308"/>
          <cell r="M1308"/>
          <cell r="N1308"/>
          <cell r="O1308"/>
          <cell r="P1308"/>
          <cell r="Q1308"/>
          <cell r="R1308"/>
          <cell r="S1308"/>
          <cell r="T1308"/>
        </row>
        <row r="1309">
          <cell r="L1309"/>
          <cell r="M1309"/>
          <cell r="N1309"/>
          <cell r="O1309"/>
          <cell r="P1309"/>
          <cell r="Q1309"/>
          <cell r="R1309"/>
          <cell r="S1309"/>
          <cell r="T1309"/>
        </row>
        <row r="1310">
          <cell r="L1310"/>
          <cell r="M1310"/>
          <cell r="N1310"/>
          <cell r="O1310"/>
          <cell r="P1310"/>
          <cell r="Q1310"/>
          <cell r="R1310"/>
          <cell r="S1310"/>
          <cell r="T1310"/>
        </row>
        <row r="1311">
          <cell r="L1311"/>
          <cell r="M1311"/>
          <cell r="N1311"/>
          <cell r="O1311"/>
          <cell r="P1311"/>
          <cell r="Q1311"/>
          <cell r="R1311"/>
          <cell r="S1311"/>
          <cell r="T1311"/>
        </row>
        <row r="1312">
          <cell r="L1312"/>
          <cell r="M1312"/>
          <cell r="N1312"/>
          <cell r="O1312"/>
          <cell r="P1312"/>
          <cell r="Q1312"/>
          <cell r="R1312"/>
          <cell r="S1312"/>
          <cell r="T1312"/>
        </row>
        <row r="1315">
          <cell r="L1315"/>
          <cell r="M1315"/>
          <cell r="N1315"/>
          <cell r="O1315"/>
          <cell r="P1315"/>
          <cell r="Q1315"/>
          <cell r="R1315"/>
          <cell r="S1315"/>
          <cell r="T1315"/>
        </row>
        <row r="1316">
          <cell r="L1316"/>
          <cell r="M1316"/>
          <cell r="N1316"/>
          <cell r="O1316"/>
          <cell r="P1316"/>
          <cell r="Q1316"/>
          <cell r="R1316"/>
          <cell r="S1316"/>
          <cell r="T1316"/>
        </row>
        <row r="1317">
          <cell r="L1317"/>
          <cell r="M1317"/>
          <cell r="N1317"/>
          <cell r="O1317"/>
          <cell r="P1317"/>
          <cell r="Q1317"/>
          <cell r="R1317"/>
          <cell r="S1317"/>
          <cell r="T1317"/>
        </row>
        <row r="1318">
          <cell r="L1318"/>
          <cell r="M1318"/>
          <cell r="N1318"/>
          <cell r="O1318"/>
          <cell r="P1318"/>
          <cell r="Q1318"/>
          <cell r="R1318"/>
          <cell r="S1318"/>
          <cell r="T1318"/>
        </row>
        <row r="1319">
          <cell r="L1319"/>
          <cell r="M1319"/>
          <cell r="N1319"/>
          <cell r="O1319"/>
          <cell r="P1319"/>
          <cell r="Q1319"/>
          <cell r="R1319"/>
          <cell r="S1319"/>
          <cell r="T1319"/>
        </row>
        <row r="1320">
          <cell r="L1320"/>
          <cell r="M1320"/>
          <cell r="N1320"/>
          <cell r="O1320"/>
          <cell r="P1320"/>
          <cell r="Q1320"/>
          <cell r="R1320"/>
          <cell r="S1320"/>
          <cell r="T1320"/>
        </row>
        <row r="1321">
          <cell r="L1321"/>
          <cell r="M1321"/>
          <cell r="N1321"/>
          <cell r="O1321"/>
          <cell r="P1321"/>
          <cell r="Q1321"/>
          <cell r="R1321"/>
          <cell r="S1321"/>
          <cell r="T1321"/>
        </row>
        <row r="1322">
          <cell r="L1322"/>
          <cell r="M1322"/>
          <cell r="N1322"/>
          <cell r="O1322"/>
          <cell r="P1322"/>
          <cell r="Q1322"/>
          <cell r="R1322"/>
          <cell r="S1322"/>
          <cell r="T1322"/>
        </row>
        <row r="1323">
          <cell r="L1323"/>
          <cell r="M1323"/>
          <cell r="N1323"/>
          <cell r="O1323"/>
          <cell r="P1323"/>
          <cell r="Q1323"/>
          <cell r="R1323"/>
          <cell r="S1323"/>
          <cell r="T1323"/>
        </row>
        <row r="1325">
          <cell r="L1325"/>
          <cell r="M1325"/>
          <cell r="N1325"/>
          <cell r="O1325"/>
          <cell r="P1325"/>
          <cell r="Q1325"/>
          <cell r="R1325"/>
          <cell r="S1325"/>
          <cell r="T1325"/>
        </row>
        <row r="1326">
          <cell r="L1326"/>
          <cell r="M1326"/>
          <cell r="N1326"/>
          <cell r="O1326"/>
          <cell r="P1326"/>
          <cell r="Q1326"/>
          <cell r="R1326"/>
          <cell r="S1326"/>
          <cell r="T1326"/>
        </row>
        <row r="1327">
          <cell r="L1327"/>
          <cell r="M1327"/>
          <cell r="N1327"/>
          <cell r="O1327"/>
          <cell r="P1327"/>
          <cell r="Q1327"/>
          <cell r="R1327"/>
          <cell r="S1327"/>
          <cell r="T1327"/>
        </row>
        <row r="1328">
          <cell r="L1328"/>
          <cell r="M1328"/>
          <cell r="N1328"/>
          <cell r="O1328"/>
          <cell r="P1328"/>
          <cell r="Q1328"/>
          <cell r="R1328"/>
          <cell r="S1328"/>
          <cell r="T1328"/>
        </row>
        <row r="1329">
          <cell r="L1329"/>
          <cell r="M1329"/>
          <cell r="N1329"/>
          <cell r="O1329"/>
          <cell r="P1329"/>
          <cell r="Q1329"/>
          <cell r="R1329"/>
          <cell r="S1329"/>
          <cell r="T1329"/>
        </row>
        <row r="1330">
          <cell r="L1330"/>
          <cell r="M1330"/>
          <cell r="N1330"/>
          <cell r="O1330"/>
          <cell r="P1330"/>
          <cell r="Q1330"/>
          <cell r="R1330"/>
          <cell r="S1330"/>
          <cell r="T1330"/>
        </row>
        <row r="1331">
          <cell r="L1331"/>
          <cell r="M1331"/>
          <cell r="N1331"/>
          <cell r="O1331"/>
          <cell r="P1331"/>
          <cell r="Q1331"/>
          <cell r="R1331"/>
          <cell r="S1331"/>
          <cell r="T1331"/>
        </row>
        <row r="1332">
          <cell r="L1332"/>
          <cell r="M1332"/>
          <cell r="N1332"/>
          <cell r="O1332"/>
          <cell r="P1332"/>
          <cell r="Q1332"/>
          <cell r="R1332"/>
          <cell r="S1332"/>
          <cell r="T1332"/>
        </row>
        <row r="1333">
          <cell r="L1333"/>
          <cell r="M1333"/>
          <cell r="N1333"/>
          <cell r="O1333"/>
          <cell r="P1333"/>
          <cell r="Q1333"/>
          <cell r="R1333"/>
          <cell r="S1333"/>
          <cell r="T1333"/>
        </row>
        <row r="1334">
          <cell r="L1334"/>
          <cell r="M1334"/>
          <cell r="N1334"/>
          <cell r="O1334"/>
          <cell r="P1334"/>
          <cell r="Q1334"/>
          <cell r="R1334"/>
          <cell r="S1334"/>
          <cell r="T1334"/>
        </row>
        <row r="1337">
          <cell r="L1337"/>
          <cell r="M1337"/>
          <cell r="N1337"/>
          <cell r="O1337"/>
          <cell r="P1337"/>
          <cell r="Q1337"/>
          <cell r="R1337"/>
          <cell r="S1337"/>
          <cell r="T1337"/>
        </row>
        <row r="1338">
          <cell r="L1338"/>
          <cell r="M1338"/>
          <cell r="N1338"/>
          <cell r="O1338"/>
          <cell r="P1338"/>
          <cell r="Q1338"/>
          <cell r="R1338"/>
          <cell r="S1338"/>
          <cell r="T1338"/>
        </row>
        <row r="1340">
          <cell r="L1340"/>
          <cell r="M1340"/>
          <cell r="N1340"/>
          <cell r="O1340"/>
          <cell r="P1340"/>
          <cell r="Q1340"/>
          <cell r="R1340"/>
          <cell r="S1340"/>
          <cell r="T1340"/>
        </row>
        <row r="1341">
          <cell r="L1341"/>
          <cell r="M1341"/>
          <cell r="N1341"/>
          <cell r="O1341"/>
          <cell r="P1341"/>
          <cell r="Q1341"/>
          <cell r="R1341"/>
          <cell r="S1341"/>
          <cell r="T1341"/>
        </row>
        <row r="1342">
          <cell r="L1342"/>
          <cell r="M1342"/>
          <cell r="N1342"/>
          <cell r="O1342"/>
          <cell r="P1342"/>
          <cell r="Q1342"/>
          <cell r="R1342"/>
          <cell r="S1342"/>
          <cell r="T1342"/>
        </row>
        <row r="1343">
          <cell r="L1343"/>
          <cell r="M1343"/>
          <cell r="N1343"/>
          <cell r="O1343"/>
          <cell r="P1343"/>
          <cell r="Q1343"/>
          <cell r="R1343"/>
          <cell r="S1343"/>
          <cell r="T1343"/>
        </row>
        <row r="1344">
          <cell r="L1344"/>
          <cell r="M1344"/>
          <cell r="N1344"/>
          <cell r="O1344"/>
          <cell r="P1344"/>
          <cell r="Q1344"/>
          <cell r="R1344"/>
          <cell r="S1344"/>
          <cell r="T1344"/>
        </row>
        <row r="1346">
          <cell r="L1346"/>
          <cell r="M1346"/>
          <cell r="N1346"/>
          <cell r="O1346"/>
          <cell r="P1346"/>
          <cell r="Q1346"/>
          <cell r="R1346"/>
          <cell r="S1346"/>
          <cell r="T1346"/>
        </row>
        <row r="1347">
          <cell r="L1347"/>
          <cell r="M1347"/>
          <cell r="N1347"/>
          <cell r="O1347"/>
          <cell r="P1347"/>
          <cell r="Q1347"/>
          <cell r="R1347"/>
          <cell r="S1347"/>
          <cell r="T1347"/>
        </row>
        <row r="1348">
          <cell r="L1348"/>
          <cell r="M1348"/>
          <cell r="N1348"/>
          <cell r="O1348"/>
          <cell r="P1348"/>
          <cell r="Q1348"/>
          <cell r="R1348"/>
          <cell r="S1348"/>
          <cell r="T1348"/>
        </row>
        <row r="1349">
          <cell r="L1349"/>
          <cell r="M1349"/>
          <cell r="N1349"/>
          <cell r="O1349"/>
          <cell r="P1349"/>
          <cell r="Q1349"/>
          <cell r="R1349"/>
          <cell r="S1349"/>
          <cell r="T1349"/>
        </row>
        <row r="1350">
          <cell r="L1350"/>
          <cell r="M1350"/>
          <cell r="N1350"/>
          <cell r="O1350"/>
          <cell r="P1350"/>
          <cell r="Q1350"/>
          <cell r="R1350"/>
          <cell r="S1350"/>
          <cell r="T1350"/>
        </row>
        <row r="1351">
          <cell r="L1351"/>
          <cell r="M1351"/>
          <cell r="N1351"/>
          <cell r="O1351"/>
          <cell r="P1351"/>
          <cell r="Q1351"/>
          <cell r="R1351"/>
          <cell r="S1351"/>
          <cell r="T1351"/>
        </row>
        <row r="1354">
          <cell r="L1354"/>
          <cell r="M1354"/>
          <cell r="N1354"/>
          <cell r="O1354"/>
          <cell r="P1354"/>
          <cell r="Q1354"/>
          <cell r="R1354"/>
          <cell r="S1354"/>
          <cell r="T1354"/>
        </row>
        <row r="1355">
          <cell r="L1355"/>
          <cell r="M1355"/>
          <cell r="N1355"/>
          <cell r="O1355"/>
          <cell r="P1355"/>
          <cell r="Q1355"/>
          <cell r="R1355"/>
          <cell r="S1355"/>
          <cell r="T1355"/>
        </row>
        <row r="1356">
          <cell r="L1356"/>
          <cell r="M1356"/>
          <cell r="N1356"/>
          <cell r="O1356"/>
          <cell r="P1356"/>
          <cell r="Q1356"/>
          <cell r="R1356"/>
          <cell r="S1356"/>
          <cell r="T1356"/>
        </row>
        <row r="1357">
          <cell r="L1357"/>
          <cell r="M1357"/>
          <cell r="N1357"/>
          <cell r="O1357"/>
          <cell r="P1357"/>
          <cell r="Q1357"/>
          <cell r="R1357"/>
          <cell r="S1357"/>
          <cell r="T1357"/>
        </row>
        <row r="1358">
          <cell r="L1358"/>
          <cell r="M1358"/>
          <cell r="N1358"/>
          <cell r="O1358"/>
          <cell r="P1358"/>
          <cell r="Q1358"/>
          <cell r="R1358"/>
          <cell r="S1358"/>
          <cell r="T1358"/>
        </row>
        <row r="1359">
          <cell r="L1359"/>
          <cell r="M1359"/>
          <cell r="N1359"/>
          <cell r="O1359"/>
          <cell r="P1359"/>
          <cell r="Q1359"/>
          <cell r="R1359"/>
          <cell r="S1359"/>
          <cell r="T1359"/>
        </row>
        <row r="1360">
          <cell r="L1360"/>
          <cell r="M1360"/>
          <cell r="N1360"/>
          <cell r="O1360"/>
          <cell r="P1360"/>
          <cell r="Q1360"/>
          <cell r="R1360"/>
          <cell r="S1360"/>
          <cell r="T1360"/>
        </row>
        <row r="1363">
          <cell r="L1363"/>
          <cell r="M1363"/>
          <cell r="N1363"/>
          <cell r="O1363"/>
          <cell r="P1363"/>
          <cell r="Q1363"/>
          <cell r="R1363"/>
          <cell r="S1363"/>
          <cell r="T1363"/>
        </row>
        <row r="1364">
          <cell r="L1364"/>
          <cell r="M1364"/>
          <cell r="N1364"/>
          <cell r="O1364"/>
          <cell r="P1364"/>
          <cell r="Q1364"/>
          <cell r="R1364"/>
          <cell r="S1364"/>
          <cell r="T1364"/>
        </row>
        <row r="1365">
          <cell r="L1365"/>
          <cell r="M1365"/>
          <cell r="N1365"/>
          <cell r="O1365"/>
          <cell r="P1365"/>
          <cell r="Q1365"/>
          <cell r="R1365"/>
          <cell r="S1365"/>
          <cell r="T1365"/>
        </row>
        <row r="1367">
          <cell r="L1367"/>
          <cell r="M1367"/>
          <cell r="N1367"/>
          <cell r="O1367"/>
          <cell r="P1367"/>
          <cell r="Q1367"/>
          <cell r="R1367"/>
          <cell r="S1367"/>
          <cell r="T1367"/>
        </row>
        <row r="1368">
          <cell r="L1368"/>
          <cell r="M1368"/>
          <cell r="N1368"/>
          <cell r="O1368"/>
          <cell r="P1368"/>
          <cell r="Q1368"/>
          <cell r="R1368"/>
          <cell r="S1368"/>
          <cell r="T1368"/>
        </row>
        <row r="1369">
          <cell r="L1369"/>
          <cell r="M1369"/>
          <cell r="N1369"/>
          <cell r="O1369"/>
          <cell r="P1369"/>
          <cell r="Q1369"/>
          <cell r="R1369"/>
          <cell r="S1369"/>
          <cell r="T1369"/>
        </row>
        <row r="1371">
          <cell r="L1371"/>
          <cell r="M1371"/>
          <cell r="N1371"/>
          <cell r="O1371"/>
          <cell r="P1371"/>
          <cell r="Q1371"/>
          <cell r="R1371"/>
          <cell r="S1371"/>
          <cell r="T1371"/>
        </row>
        <row r="1372">
          <cell r="L1372"/>
          <cell r="M1372"/>
          <cell r="N1372"/>
          <cell r="O1372"/>
          <cell r="P1372"/>
          <cell r="Q1372"/>
          <cell r="R1372"/>
          <cell r="S1372"/>
          <cell r="T1372"/>
        </row>
        <row r="1373">
          <cell r="L1373"/>
          <cell r="M1373"/>
          <cell r="N1373"/>
          <cell r="O1373"/>
          <cell r="P1373"/>
          <cell r="Q1373"/>
          <cell r="R1373"/>
          <cell r="S1373"/>
          <cell r="T1373"/>
        </row>
        <row r="1374">
          <cell r="L1374"/>
          <cell r="M1374"/>
          <cell r="N1374"/>
          <cell r="O1374"/>
          <cell r="P1374"/>
          <cell r="Q1374"/>
          <cell r="R1374"/>
          <cell r="S1374"/>
          <cell r="T1374"/>
        </row>
        <row r="1375">
          <cell r="L1375"/>
          <cell r="M1375"/>
          <cell r="N1375"/>
          <cell r="O1375"/>
          <cell r="P1375"/>
          <cell r="Q1375"/>
          <cell r="R1375"/>
          <cell r="S1375"/>
          <cell r="T1375"/>
        </row>
        <row r="1376">
          <cell r="L1376"/>
          <cell r="M1376"/>
          <cell r="N1376"/>
          <cell r="O1376"/>
          <cell r="P1376"/>
          <cell r="Q1376"/>
          <cell r="R1376"/>
          <cell r="S1376"/>
          <cell r="T1376"/>
        </row>
        <row r="1377">
          <cell r="L1377"/>
          <cell r="M1377"/>
          <cell r="N1377"/>
          <cell r="O1377"/>
          <cell r="P1377"/>
          <cell r="Q1377"/>
          <cell r="R1377"/>
          <cell r="S1377"/>
          <cell r="T1377"/>
        </row>
        <row r="1378">
          <cell r="L1378"/>
          <cell r="M1378"/>
          <cell r="N1378"/>
          <cell r="O1378"/>
          <cell r="P1378"/>
          <cell r="Q1378"/>
          <cell r="R1378"/>
          <cell r="S1378"/>
          <cell r="T1378"/>
        </row>
        <row r="1379">
          <cell r="L1379"/>
          <cell r="M1379"/>
          <cell r="N1379"/>
          <cell r="O1379"/>
          <cell r="P1379"/>
          <cell r="Q1379"/>
          <cell r="R1379"/>
          <cell r="S1379"/>
          <cell r="T1379"/>
        </row>
        <row r="1380">
          <cell r="L1380"/>
          <cell r="M1380"/>
          <cell r="N1380"/>
          <cell r="O1380"/>
          <cell r="P1380"/>
          <cell r="Q1380"/>
          <cell r="R1380"/>
          <cell r="S1380"/>
          <cell r="T1380"/>
        </row>
        <row r="1381">
          <cell r="L1381"/>
          <cell r="M1381"/>
          <cell r="N1381"/>
          <cell r="O1381"/>
          <cell r="P1381"/>
          <cell r="Q1381"/>
          <cell r="R1381"/>
          <cell r="S1381"/>
          <cell r="T1381"/>
        </row>
        <row r="1382">
          <cell r="L1382"/>
          <cell r="M1382"/>
          <cell r="N1382"/>
          <cell r="O1382"/>
          <cell r="P1382"/>
          <cell r="Q1382"/>
          <cell r="R1382"/>
          <cell r="S1382"/>
          <cell r="T1382"/>
        </row>
        <row r="1383">
          <cell r="L1383"/>
          <cell r="M1383"/>
          <cell r="N1383"/>
          <cell r="O1383"/>
          <cell r="P1383"/>
          <cell r="Q1383"/>
          <cell r="R1383"/>
          <cell r="S1383"/>
          <cell r="T1383"/>
        </row>
        <row r="1384">
          <cell r="L1384"/>
          <cell r="M1384"/>
          <cell r="N1384"/>
          <cell r="O1384"/>
          <cell r="P1384"/>
          <cell r="Q1384"/>
          <cell r="R1384"/>
          <cell r="S1384"/>
          <cell r="T1384"/>
        </row>
        <row r="1387">
          <cell r="L1387"/>
          <cell r="M1387"/>
          <cell r="N1387"/>
          <cell r="O1387"/>
          <cell r="P1387"/>
          <cell r="Q1387"/>
          <cell r="R1387"/>
          <cell r="S1387"/>
          <cell r="T1387"/>
        </row>
        <row r="1388">
          <cell r="L1388"/>
          <cell r="M1388"/>
          <cell r="N1388"/>
          <cell r="O1388"/>
          <cell r="P1388"/>
          <cell r="Q1388"/>
          <cell r="R1388"/>
          <cell r="S1388"/>
          <cell r="T1388"/>
        </row>
        <row r="1389">
          <cell r="L1389"/>
          <cell r="M1389"/>
          <cell r="N1389"/>
          <cell r="O1389"/>
          <cell r="P1389"/>
          <cell r="Q1389"/>
          <cell r="R1389"/>
          <cell r="S1389"/>
          <cell r="T1389"/>
        </row>
        <row r="1390">
          <cell r="L1390"/>
          <cell r="M1390"/>
          <cell r="N1390"/>
          <cell r="O1390"/>
          <cell r="P1390"/>
          <cell r="Q1390"/>
          <cell r="R1390"/>
          <cell r="S1390"/>
          <cell r="T1390"/>
        </row>
        <row r="1391">
          <cell r="L1391"/>
          <cell r="M1391"/>
          <cell r="N1391"/>
          <cell r="O1391"/>
          <cell r="P1391"/>
          <cell r="Q1391"/>
          <cell r="R1391"/>
          <cell r="S1391"/>
          <cell r="T1391"/>
        </row>
        <row r="1392">
          <cell r="L1392"/>
          <cell r="M1392"/>
          <cell r="N1392"/>
          <cell r="O1392"/>
          <cell r="P1392"/>
          <cell r="Q1392"/>
          <cell r="R1392"/>
          <cell r="S1392"/>
          <cell r="T1392"/>
        </row>
        <row r="1395">
          <cell r="L1395"/>
          <cell r="M1395"/>
          <cell r="N1395"/>
          <cell r="O1395"/>
          <cell r="P1395"/>
          <cell r="Q1395"/>
          <cell r="R1395"/>
          <cell r="S1395"/>
          <cell r="T1395"/>
        </row>
        <row r="1396">
          <cell r="L1396"/>
          <cell r="M1396"/>
          <cell r="N1396"/>
          <cell r="O1396"/>
          <cell r="P1396"/>
          <cell r="Q1396"/>
          <cell r="R1396"/>
          <cell r="S1396"/>
          <cell r="T1396"/>
        </row>
        <row r="1397">
          <cell r="L1397"/>
          <cell r="M1397"/>
          <cell r="N1397"/>
          <cell r="O1397"/>
          <cell r="P1397"/>
          <cell r="Q1397"/>
          <cell r="R1397"/>
          <cell r="S1397"/>
          <cell r="T1397"/>
        </row>
        <row r="1398">
          <cell r="L1398"/>
          <cell r="M1398"/>
          <cell r="N1398"/>
          <cell r="O1398"/>
          <cell r="P1398"/>
          <cell r="Q1398"/>
          <cell r="R1398"/>
          <cell r="S1398"/>
          <cell r="T1398"/>
        </row>
        <row r="1399">
          <cell r="L1399"/>
          <cell r="M1399"/>
          <cell r="N1399"/>
          <cell r="O1399"/>
          <cell r="P1399"/>
          <cell r="Q1399"/>
          <cell r="R1399"/>
          <cell r="S1399"/>
          <cell r="T1399"/>
        </row>
        <row r="1400">
          <cell r="L1400"/>
          <cell r="M1400"/>
          <cell r="N1400"/>
          <cell r="O1400"/>
          <cell r="P1400"/>
          <cell r="Q1400"/>
          <cell r="R1400"/>
          <cell r="S1400"/>
          <cell r="T1400"/>
        </row>
        <row r="1403">
          <cell r="L1403"/>
          <cell r="M1403"/>
          <cell r="N1403"/>
          <cell r="O1403"/>
          <cell r="P1403"/>
          <cell r="Q1403"/>
          <cell r="R1403"/>
          <cell r="S1403"/>
          <cell r="T1403"/>
        </row>
        <row r="1404">
          <cell r="L1404"/>
          <cell r="M1404"/>
          <cell r="N1404"/>
          <cell r="O1404"/>
          <cell r="P1404"/>
          <cell r="Q1404"/>
          <cell r="R1404"/>
          <cell r="S1404"/>
          <cell r="T1404"/>
        </row>
        <row r="1405">
          <cell r="L1405"/>
          <cell r="M1405"/>
          <cell r="N1405"/>
          <cell r="O1405"/>
          <cell r="P1405"/>
          <cell r="Q1405"/>
          <cell r="R1405"/>
          <cell r="S1405"/>
          <cell r="T1405"/>
        </row>
        <row r="1406">
          <cell r="L1406"/>
          <cell r="M1406"/>
          <cell r="N1406"/>
          <cell r="O1406"/>
          <cell r="P1406"/>
          <cell r="Q1406"/>
          <cell r="R1406"/>
          <cell r="S1406"/>
          <cell r="T1406"/>
        </row>
        <row r="1407">
          <cell r="L1407"/>
          <cell r="M1407"/>
          <cell r="N1407"/>
          <cell r="O1407"/>
          <cell r="P1407"/>
          <cell r="Q1407"/>
          <cell r="R1407"/>
          <cell r="S1407"/>
          <cell r="T1407"/>
        </row>
        <row r="1408">
          <cell r="L1408"/>
          <cell r="M1408"/>
          <cell r="N1408"/>
          <cell r="O1408"/>
          <cell r="P1408"/>
          <cell r="Q1408"/>
          <cell r="R1408"/>
          <cell r="S1408"/>
          <cell r="T1408"/>
        </row>
        <row r="1411">
          <cell r="L1411"/>
          <cell r="M1411"/>
          <cell r="N1411"/>
          <cell r="O1411"/>
          <cell r="P1411"/>
          <cell r="Q1411"/>
          <cell r="R1411"/>
          <cell r="S1411"/>
          <cell r="T1411"/>
        </row>
        <row r="1412">
          <cell r="L1412"/>
          <cell r="M1412"/>
          <cell r="N1412"/>
          <cell r="O1412"/>
          <cell r="P1412"/>
          <cell r="Q1412"/>
          <cell r="R1412"/>
          <cell r="S1412"/>
          <cell r="T1412"/>
        </row>
        <row r="1413">
          <cell r="L1413"/>
          <cell r="M1413"/>
          <cell r="N1413"/>
          <cell r="O1413"/>
          <cell r="P1413"/>
          <cell r="Q1413"/>
          <cell r="R1413"/>
          <cell r="S1413"/>
          <cell r="T1413"/>
        </row>
        <row r="1414">
          <cell r="L1414"/>
          <cell r="M1414"/>
          <cell r="N1414"/>
          <cell r="O1414"/>
          <cell r="P1414"/>
          <cell r="Q1414"/>
          <cell r="R1414"/>
          <cell r="S1414"/>
          <cell r="T1414"/>
        </row>
        <row r="1415">
          <cell r="L1415"/>
          <cell r="M1415"/>
          <cell r="N1415"/>
          <cell r="O1415"/>
          <cell r="P1415"/>
          <cell r="Q1415"/>
          <cell r="R1415"/>
          <cell r="S1415"/>
          <cell r="T1415"/>
        </row>
        <row r="1416">
          <cell r="L1416"/>
          <cell r="M1416"/>
          <cell r="N1416"/>
          <cell r="O1416"/>
          <cell r="P1416"/>
          <cell r="Q1416"/>
          <cell r="R1416"/>
          <cell r="S1416"/>
          <cell r="T1416"/>
        </row>
        <row r="1419">
          <cell r="L1419"/>
          <cell r="M1419"/>
          <cell r="N1419"/>
          <cell r="O1419"/>
          <cell r="P1419"/>
          <cell r="Q1419"/>
          <cell r="R1419"/>
          <cell r="S1419"/>
          <cell r="T1419"/>
        </row>
        <row r="1420">
          <cell r="L1420"/>
          <cell r="M1420"/>
          <cell r="N1420"/>
          <cell r="O1420"/>
          <cell r="P1420"/>
          <cell r="Q1420"/>
          <cell r="R1420"/>
          <cell r="S1420"/>
          <cell r="T1420"/>
        </row>
        <row r="1421">
          <cell r="L1421"/>
          <cell r="M1421"/>
          <cell r="N1421"/>
          <cell r="O1421"/>
          <cell r="P1421"/>
          <cell r="Q1421"/>
          <cell r="R1421"/>
          <cell r="S1421"/>
          <cell r="T1421"/>
        </row>
        <row r="1422">
          <cell r="L1422"/>
          <cell r="M1422"/>
          <cell r="N1422"/>
          <cell r="O1422"/>
          <cell r="P1422"/>
          <cell r="Q1422"/>
          <cell r="R1422"/>
          <cell r="S1422"/>
          <cell r="T1422"/>
        </row>
        <row r="1423">
          <cell r="L1423"/>
          <cell r="M1423"/>
          <cell r="N1423"/>
          <cell r="O1423"/>
          <cell r="P1423"/>
          <cell r="Q1423"/>
          <cell r="R1423"/>
          <cell r="S1423"/>
          <cell r="T1423"/>
        </row>
        <row r="1424">
          <cell r="L1424"/>
          <cell r="M1424"/>
          <cell r="N1424"/>
          <cell r="O1424"/>
          <cell r="P1424"/>
          <cell r="Q1424"/>
          <cell r="R1424"/>
          <cell r="S1424"/>
          <cell r="T1424"/>
        </row>
        <row r="1425">
          <cell r="L1425"/>
          <cell r="M1425"/>
          <cell r="N1425"/>
          <cell r="O1425"/>
          <cell r="P1425"/>
          <cell r="Q1425"/>
          <cell r="R1425"/>
          <cell r="S1425"/>
          <cell r="T1425"/>
        </row>
        <row r="1428">
          <cell r="L1428"/>
          <cell r="M1428"/>
          <cell r="N1428"/>
          <cell r="O1428"/>
          <cell r="P1428"/>
          <cell r="Q1428"/>
          <cell r="R1428"/>
          <cell r="S1428"/>
          <cell r="T1428"/>
        </row>
        <row r="1429">
          <cell r="L1429"/>
          <cell r="M1429"/>
          <cell r="N1429"/>
          <cell r="O1429"/>
          <cell r="P1429"/>
          <cell r="Q1429"/>
          <cell r="R1429"/>
          <cell r="S1429"/>
          <cell r="T1429"/>
        </row>
        <row r="1430">
          <cell r="L1430"/>
          <cell r="M1430"/>
          <cell r="N1430"/>
          <cell r="O1430"/>
          <cell r="P1430"/>
          <cell r="Q1430"/>
          <cell r="R1430"/>
          <cell r="S1430"/>
          <cell r="T1430"/>
        </row>
        <row r="1432">
          <cell r="L1432"/>
          <cell r="M1432"/>
          <cell r="N1432"/>
          <cell r="O1432"/>
          <cell r="P1432"/>
          <cell r="Q1432"/>
          <cell r="R1432"/>
          <cell r="S1432"/>
          <cell r="T1432"/>
        </row>
        <row r="1433">
          <cell r="L1433"/>
          <cell r="M1433"/>
          <cell r="N1433"/>
          <cell r="O1433"/>
          <cell r="P1433"/>
          <cell r="Q1433"/>
          <cell r="R1433"/>
          <cell r="S1433"/>
          <cell r="T1433"/>
        </row>
        <row r="1434">
          <cell r="L1434"/>
          <cell r="M1434"/>
          <cell r="N1434"/>
          <cell r="O1434"/>
          <cell r="P1434"/>
          <cell r="Q1434"/>
          <cell r="R1434"/>
          <cell r="S1434"/>
          <cell r="T1434"/>
        </row>
        <row r="1435">
          <cell r="L1435"/>
          <cell r="M1435"/>
          <cell r="N1435"/>
          <cell r="O1435"/>
          <cell r="P1435"/>
          <cell r="Q1435"/>
          <cell r="R1435"/>
          <cell r="S1435"/>
          <cell r="T1435"/>
        </row>
        <row r="1436">
          <cell r="L1436"/>
          <cell r="M1436"/>
          <cell r="N1436"/>
          <cell r="O1436"/>
          <cell r="P1436"/>
          <cell r="Q1436"/>
          <cell r="R1436"/>
          <cell r="S1436"/>
          <cell r="T1436"/>
        </row>
        <row r="1437">
          <cell r="L1437"/>
          <cell r="M1437"/>
          <cell r="N1437"/>
          <cell r="O1437"/>
          <cell r="P1437"/>
          <cell r="Q1437"/>
          <cell r="R1437"/>
          <cell r="S1437"/>
          <cell r="T1437"/>
        </row>
        <row r="1438">
          <cell r="L1438"/>
          <cell r="M1438"/>
          <cell r="N1438"/>
          <cell r="O1438"/>
          <cell r="P1438"/>
          <cell r="Q1438"/>
          <cell r="R1438"/>
          <cell r="S1438"/>
          <cell r="T1438"/>
        </row>
        <row r="1439">
          <cell r="L1439"/>
          <cell r="M1439"/>
          <cell r="N1439"/>
          <cell r="O1439"/>
          <cell r="P1439"/>
          <cell r="Q1439"/>
          <cell r="R1439"/>
          <cell r="S1439"/>
          <cell r="T1439"/>
        </row>
        <row r="1440">
          <cell r="L1440"/>
          <cell r="M1440"/>
          <cell r="N1440"/>
          <cell r="O1440"/>
          <cell r="P1440"/>
          <cell r="Q1440"/>
          <cell r="R1440"/>
          <cell r="S1440"/>
          <cell r="T1440"/>
        </row>
        <row r="1441">
          <cell r="L1441"/>
          <cell r="M1441"/>
          <cell r="N1441"/>
          <cell r="O1441"/>
          <cell r="P1441"/>
          <cell r="Q1441"/>
          <cell r="R1441"/>
          <cell r="S1441"/>
          <cell r="T1441"/>
        </row>
        <row r="1444">
          <cell r="L1444"/>
          <cell r="M1444"/>
          <cell r="N1444"/>
          <cell r="O1444"/>
          <cell r="P1444"/>
          <cell r="Q1444"/>
          <cell r="R1444"/>
          <cell r="S1444"/>
          <cell r="T1444"/>
        </row>
        <row r="1445">
          <cell r="L1445"/>
          <cell r="M1445"/>
          <cell r="N1445"/>
          <cell r="O1445"/>
          <cell r="P1445"/>
          <cell r="Q1445"/>
          <cell r="R1445"/>
          <cell r="S1445"/>
          <cell r="T1445"/>
        </row>
        <row r="1446">
          <cell r="L1446"/>
          <cell r="M1446"/>
          <cell r="N1446"/>
          <cell r="O1446"/>
          <cell r="P1446"/>
          <cell r="Q1446"/>
          <cell r="R1446"/>
          <cell r="S1446"/>
          <cell r="T1446"/>
        </row>
        <row r="1447">
          <cell r="L1447"/>
          <cell r="M1447"/>
          <cell r="N1447"/>
          <cell r="O1447"/>
          <cell r="P1447"/>
          <cell r="Q1447"/>
          <cell r="R1447"/>
          <cell r="S1447"/>
          <cell r="T1447"/>
        </row>
        <row r="1448">
          <cell r="L1448"/>
          <cell r="M1448"/>
          <cell r="N1448"/>
          <cell r="O1448"/>
          <cell r="P1448"/>
          <cell r="Q1448"/>
          <cell r="R1448"/>
          <cell r="S1448"/>
          <cell r="T1448"/>
        </row>
        <row r="1449">
          <cell r="L1449"/>
          <cell r="M1449"/>
          <cell r="N1449"/>
          <cell r="O1449"/>
          <cell r="P1449"/>
          <cell r="Q1449"/>
          <cell r="R1449"/>
          <cell r="S1449"/>
          <cell r="T1449"/>
        </row>
        <row r="1452">
          <cell r="L1452"/>
          <cell r="M1452"/>
          <cell r="N1452"/>
          <cell r="O1452"/>
          <cell r="P1452"/>
          <cell r="Q1452"/>
          <cell r="R1452"/>
          <cell r="S1452"/>
          <cell r="T1452"/>
        </row>
        <row r="1453">
          <cell r="L1453"/>
          <cell r="M1453"/>
          <cell r="N1453"/>
          <cell r="O1453"/>
          <cell r="P1453"/>
          <cell r="Q1453"/>
          <cell r="R1453"/>
          <cell r="S1453"/>
          <cell r="T1453"/>
        </row>
        <row r="1454">
          <cell r="L1454"/>
          <cell r="M1454"/>
          <cell r="N1454"/>
          <cell r="O1454"/>
          <cell r="P1454"/>
          <cell r="Q1454"/>
          <cell r="R1454"/>
          <cell r="S1454"/>
          <cell r="T1454"/>
        </row>
        <row r="1455">
          <cell r="L1455"/>
          <cell r="M1455"/>
          <cell r="N1455"/>
          <cell r="O1455"/>
          <cell r="P1455"/>
          <cell r="Q1455"/>
          <cell r="R1455"/>
          <cell r="S1455"/>
          <cell r="T1455"/>
        </row>
        <row r="1456">
          <cell r="L1456"/>
          <cell r="M1456"/>
          <cell r="N1456"/>
          <cell r="O1456"/>
          <cell r="P1456"/>
          <cell r="Q1456"/>
          <cell r="R1456"/>
          <cell r="S1456"/>
          <cell r="T1456"/>
        </row>
        <row r="1457">
          <cell r="L1457"/>
          <cell r="M1457"/>
          <cell r="N1457"/>
          <cell r="O1457"/>
          <cell r="P1457"/>
          <cell r="Q1457"/>
          <cell r="R1457"/>
          <cell r="S1457"/>
          <cell r="T1457"/>
        </row>
        <row r="1458">
          <cell r="L1458"/>
          <cell r="M1458"/>
          <cell r="N1458"/>
          <cell r="O1458"/>
          <cell r="P1458"/>
          <cell r="Q1458"/>
          <cell r="R1458"/>
          <cell r="S1458"/>
          <cell r="T1458"/>
        </row>
        <row r="1460">
          <cell r="L1460"/>
          <cell r="M1460"/>
          <cell r="N1460"/>
          <cell r="O1460"/>
          <cell r="P1460"/>
          <cell r="Q1460"/>
          <cell r="R1460"/>
          <cell r="S1460"/>
          <cell r="T1460"/>
        </row>
        <row r="1461">
          <cell r="L1461"/>
          <cell r="M1461"/>
          <cell r="N1461"/>
          <cell r="O1461"/>
          <cell r="P1461"/>
          <cell r="Q1461"/>
          <cell r="R1461"/>
          <cell r="S1461"/>
          <cell r="T1461"/>
        </row>
        <row r="1462">
          <cell r="L1462"/>
          <cell r="M1462"/>
          <cell r="N1462"/>
          <cell r="O1462"/>
          <cell r="P1462"/>
          <cell r="Q1462"/>
          <cell r="R1462"/>
          <cell r="S1462"/>
          <cell r="T1462"/>
        </row>
        <row r="1463">
          <cell r="L1463"/>
          <cell r="M1463"/>
          <cell r="N1463"/>
          <cell r="O1463"/>
          <cell r="P1463"/>
          <cell r="Q1463"/>
          <cell r="R1463"/>
          <cell r="S1463"/>
          <cell r="T1463"/>
        </row>
        <row r="1464">
          <cell r="L1464"/>
          <cell r="M1464"/>
          <cell r="N1464"/>
          <cell r="O1464"/>
          <cell r="P1464"/>
          <cell r="Q1464"/>
          <cell r="R1464"/>
          <cell r="S1464"/>
          <cell r="T1464"/>
        </row>
        <row r="1465">
          <cell r="L1465"/>
          <cell r="M1465"/>
          <cell r="N1465"/>
          <cell r="O1465"/>
          <cell r="P1465"/>
          <cell r="Q1465"/>
          <cell r="R1465"/>
          <cell r="S1465"/>
          <cell r="T1465"/>
        </row>
        <row r="1466">
          <cell r="L1466"/>
          <cell r="M1466"/>
          <cell r="N1466"/>
          <cell r="O1466"/>
          <cell r="P1466"/>
          <cell r="Q1466"/>
          <cell r="R1466"/>
          <cell r="S1466"/>
          <cell r="T1466"/>
        </row>
        <row r="1468">
          <cell r="L1468"/>
          <cell r="M1468"/>
          <cell r="N1468"/>
          <cell r="O1468"/>
          <cell r="P1468"/>
          <cell r="Q1468"/>
          <cell r="R1468"/>
          <cell r="S1468"/>
          <cell r="T1468"/>
        </row>
        <row r="1469">
          <cell r="L1469"/>
          <cell r="M1469"/>
          <cell r="N1469"/>
          <cell r="O1469"/>
          <cell r="P1469"/>
          <cell r="Q1469"/>
          <cell r="R1469"/>
          <cell r="S1469"/>
          <cell r="T1469"/>
        </row>
        <row r="1470">
          <cell r="L1470"/>
          <cell r="M1470"/>
          <cell r="N1470"/>
          <cell r="O1470"/>
          <cell r="P1470"/>
          <cell r="Q1470"/>
          <cell r="R1470"/>
          <cell r="S1470"/>
          <cell r="T1470"/>
        </row>
        <row r="1471">
          <cell r="L1471"/>
          <cell r="M1471"/>
          <cell r="N1471"/>
          <cell r="O1471"/>
          <cell r="P1471"/>
          <cell r="Q1471"/>
          <cell r="R1471"/>
          <cell r="S1471"/>
          <cell r="T1471"/>
        </row>
        <row r="1472">
          <cell r="L1472"/>
          <cell r="M1472"/>
          <cell r="N1472"/>
          <cell r="O1472"/>
          <cell r="P1472"/>
          <cell r="Q1472"/>
          <cell r="R1472"/>
          <cell r="S1472"/>
          <cell r="T1472"/>
        </row>
        <row r="1473">
          <cell r="L1473"/>
          <cell r="M1473"/>
          <cell r="N1473"/>
          <cell r="O1473"/>
          <cell r="P1473"/>
          <cell r="Q1473"/>
          <cell r="R1473"/>
          <cell r="S1473"/>
          <cell r="T1473"/>
        </row>
        <row r="1474">
          <cell r="L1474"/>
          <cell r="M1474"/>
          <cell r="N1474"/>
          <cell r="O1474"/>
          <cell r="P1474"/>
          <cell r="Q1474"/>
          <cell r="R1474"/>
          <cell r="S1474"/>
          <cell r="T1474"/>
        </row>
        <row r="1476">
          <cell r="L1476"/>
          <cell r="M1476"/>
          <cell r="N1476"/>
          <cell r="O1476"/>
          <cell r="P1476"/>
          <cell r="Q1476"/>
          <cell r="R1476"/>
          <cell r="S1476"/>
          <cell r="T1476"/>
        </row>
        <row r="1477">
          <cell r="L1477"/>
          <cell r="M1477"/>
          <cell r="N1477"/>
          <cell r="O1477"/>
          <cell r="P1477"/>
          <cell r="Q1477"/>
          <cell r="R1477"/>
          <cell r="S1477"/>
          <cell r="T1477"/>
        </row>
        <row r="1478">
          <cell r="L1478"/>
          <cell r="M1478"/>
          <cell r="N1478"/>
          <cell r="O1478"/>
          <cell r="P1478"/>
          <cell r="Q1478"/>
          <cell r="R1478"/>
          <cell r="S1478"/>
          <cell r="T1478"/>
        </row>
        <row r="1479">
          <cell r="L1479"/>
          <cell r="M1479"/>
          <cell r="N1479"/>
          <cell r="O1479"/>
          <cell r="P1479"/>
          <cell r="Q1479"/>
          <cell r="R1479"/>
          <cell r="S1479"/>
          <cell r="T1479"/>
        </row>
        <row r="1480">
          <cell r="L1480"/>
          <cell r="M1480"/>
          <cell r="N1480"/>
          <cell r="O1480"/>
          <cell r="P1480"/>
          <cell r="Q1480"/>
          <cell r="R1480"/>
          <cell r="S1480"/>
          <cell r="T1480"/>
        </row>
        <row r="1481">
          <cell r="L1481"/>
          <cell r="M1481"/>
          <cell r="N1481"/>
          <cell r="O1481"/>
          <cell r="P1481"/>
          <cell r="Q1481"/>
          <cell r="R1481"/>
          <cell r="S1481"/>
          <cell r="T1481"/>
        </row>
        <row r="1482">
          <cell r="L1482"/>
          <cell r="M1482"/>
          <cell r="N1482"/>
          <cell r="O1482"/>
          <cell r="P1482"/>
          <cell r="Q1482"/>
          <cell r="R1482"/>
          <cell r="S1482"/>
          <cell r="T1482"/>
        </row>
        <row r="1484">
          <cell r="L1484"/>
          <cell r="M1484"/>
          <cell r="N1484"/>
          <cell r="O1484"/>
          <cell r="P1484"/>
          <cell r="Q1484"/>
          <cell r="R1484"/>
          <cell r="S1484"/>
          <cell r="T1484"/>
        </row>
        <row r="1485">
          <cell r="L1485"/>
          <cell r="M1485"/>
          <cell r="N1485"/>
          <cell r="O1485"/>
          <cell r="P1485"/>
          <cell r="Q1485"/>
          <cell r="R1485"/>
          <cell r="S1485"/>
          <cell r="T1485"/>
        </row>
        <row r="1486">
          <cell r="L1486"/>
          <cell r="M1486"/>
          <cell r="N1486"/>
          <cell r="O1486"/>
          <cell r="P1486"/>
          <cell r="Q1486"/>
          <cell r="R1486"/>
          <cell r="S1486"/>
          <cell r="T1486"/>
        </row>
        <row r="1487">
          <cell r="L1487"/>
          <cell r="M1487"/>
          <cell r="N1487"/>
          <cell r="O1487"/>
          <cell r="P1487"/>
          <cell r="Q1487"/>
          <cell r="R1487"/>
          <cell r="S1487"/>
          <cell r="T1487"/>
        </row>
        <row r="1488">
          <cell r="L1488"/>
          <cell r="M1488"/>
          <cell r="N1488"/>
          <cell r="O1488"/>
          <cell r="P1488"/>
          <cell r="Q1488"/>
          <cell r="R1488"/>
          <cell r="S1488"/>
          <cell r="T1488"/>
        </row>
        <row r="1489">
          <cell r="L1489"/>
          <cell r="M1489"/>
          <cell r="N1489"/>
          <cell r="O1489"/>
          <cell r="P1489"/>
          <cell r="Q1489"/>
          <cell r="R1489"/>
          <cell r="S1489"/>
          <cell r="T1489"/>
        </row>
        <row r="1490">
          <cell r="L1490"/>
          <cell r="M1490"/>
          <cell r="N1490"/>
          <cell r="O1490"/>
          <cell r="P1490"/>
          <cell r="Q1490"/>
          <cell r="R1490"/>
          <cell r="S1490"/>
          <cell r="T1490"/>
        </row>
        <row r="1491">
          <cell r="L1491"/>
          <cell r="M1491"/>
          <cell r="N1491"/>
          <cell r="O1491"/>
          <cell r="P1491"/>
          <cell r="Q1491"/>
          <cell r="R1491"/>
          <cell r="S1491"/>
          <cell r="T1491"/>
        </row>
        <row r="1492">
          <cell r="L1492"/>
          <cell r="M1492"/>
          <cell r="N1492"/>
          <cell r="O1492"/>
          <cell r="P1492"/>
          <cell r="Q1492"/>
          <cell r="R1492"/>
          <cell r="S1492"/>
          <cell r="T1492"/>
        </row>
        <row r="1493">
          <cell r="L1493"/>
          <cell r="M1493"/>
          <cell r="N1493"/>
          <cell r="O1493"/>
          <cell r="P1493"/>
          <cell r="Q1493"/>
          <cell r="R1493"/>
          <cell r="S1493"/>
          <cell r="T1493"/>
        </row>
        <row r="1494">
          <cell r="L1494"/>
          <cell r="M1494"/>
          <cell r="N1494"/>
          <cell r="O1494"/>
          <cell r="P1494"/>
          <cell r="Q1494"/>
          <cell r="R1494"/>
          <cell r="S1494"/>
          <cell r="T1494"/>
        </row>
        <row r="1496">
          <cell r="L1496"/>
          <cell r="M1496"/>
          <cell r="N1496"/>
          <cell r="O1496"/>
          <cell r="P1496"/>
          <cell r="Q1496"/>
          <cell r="R1496"/>
          <cell r="S1496"/>
          <cell r="T1496"/>
        </row>
        <row r="1497">
          <cell r="L1497"/>
          <cell r="M1497"/>
          <cell r="N1497"/>
          <cell r="O1497"/>
          <cell r="P1497"/>
          <cell r="Q1497"/>
          <cell r="R1497"/>
          <cell r="S1497"/>
          <cell r="T1497"/>
        </row>
        <row r="1498">
          <cell r="L1498"/>
          <cell r="M1498"/>
          <cell r="N1498"/>
          <cell r="O1498"/>
          <cell r="P1498"/>
          <cell r="Q1498"/>
          <cell r="R1498"/>
          <cell r="S1498"/>
          <cell r="T1498"/>
        </row>
        <row r="1499">
          <cell r="L1499"/>
          <cell r="M1499"/>
          <cell r="N1499"/>
          <cell r="O1499"/>
          <cell r="P1499"/>
          <cell r="Q1499"/>
          <cell r="R1499"/>
          <cell r="S1499"/>
          <cell r="T1499"/>
        </row>
        <row r="1500">
          <cell r="L1500"/>
          <cell r="M1500"/>
          <cell r="N1500"/>
          <cell r="O1500"/>
          <cell r="P1500"/>
          <cell r="Q1500"/>
          <cell r="R1500"/>
          <cell r="S1500"/>
          <cell r="T1500"/>
        </row>
        <row r="1501">
          <cell r="L1501"/>
          <cell r="M1501"/>
          <cell r="N1501"/>
          <cell r="O1501"/>
          <cell r="P1501"/>
          <cell r="Q1501"/>
          <cell r="R1501"/>
          <cell r="S1501"/>
          <cell r="T1501"/>
        </row>
        <row r="1502">
          <cell r="L1502"/>
          <cell r="M1502"/>
          <cell r="N1502"/>
          <cell r="O1502"/>
          <cell r="P1502"/>
          <cell r="Q1502"/>
          <cell r="R1502"/>
          <cell r="S1502"/>
          <cell r="T1502"/>
        </row>
        <row r="1503">
          <cell r="L1503"/>
          <cell r="M1503"/>
          <cell r="N1503"/>
          <cell r="O1503"/>
          <cell r="P1503"/>
          <cell r="Q1503"/>
          <cell r="R1503"/>
          <cell r="S1503"/>
          <cell r="T1503"/>
        </row>
        <row r="1504">
          <cell r="L1504"/>
          <cell r="M1504"/>
          <cell r="N1504"/>
          <cell r="O1504"/>
          <cell r="P1504"/>
          <cell r="Q1504"/>
          <cell r="R1504"/>
          <cell r="S1504"/>
          <cell r="T1504"/>
        </row>
        <row r="1505">
          <cell r="L1505"/>
          <cell r="M1505"/>
          <cell r="N1505"/>
          <cell r="O1505"/>
          <cell r="P1505"/>
          <cell r="Q1505"/>
          <cell r="R1505"/>
          <cell r="S1505"/>
          <cell r="T1505"/>
        </row>
        <row r="1508">
          <cell r="L1508"/>
          <cell r="M1508"/>
          <cell r="N1508"/>
          <cell r="O1508"/>
          <cell r="P1508"/>
          <cell r="Q1508"/>
          <cell r="R1508"/>
          <cell r="S1508"/>
          <cell r="T1508"/>
        </row>
        <row r="1509">
          <cell r="L1509"/>
          <cell r="M1509"/>
          <cell r="N1509"/>
          <cell r="O1509"/>
          <cell r="P1509"/>
          <cell r="Q1509"/>
          <cell r="R1509"/>
          <cell r="S1509"/>
          <cell r="T1509"/>
        </row>
        <row r="1510">
          <cell r="L1510"/>
          <cell r="M1510"/>
          <cell r="N1510"/>
          <cell r="O1510"/>
          <cell r="P1510"/>
          <cell r="Q1510"/>
          <cell r="R1510"/>
          <cell r="S1510"/>
          <cell r="T1510"/>
        </row>
        <row r="1512">
          <cell r="L1512"/>
          <cell r="M1512"/>
          <cell r="N1512"/>
          <cell r="O1512"/>
          <cell r="P1512"/>
          <cell r="Q1512"/>
          <cell r="R1512"/>
          <cell r="S1512"/>
          <cell r="T1512"/>
        </row>
        <row r="1513">
          <cell r="L1513"/>
          <cell r="M1513"/>
          <cell r="N1513"/>
          <cell r="O1513"/>
          <cell r="P1513"/>
          <cell r="Q1513"/>
          <cell r="R1513"/>
          <cell r="S1513"/>
          <cell r="T1513"/>
        </row>
        <row r="1514">
          <cell r="L1514"/>
          <cell r="M1514"/>
          <cell r="N1514"/>
          <cell r="O1514"/>
          <cell r="P1514"/>
          <cell r="Q1514"/>
          <cell r="R1514"/>
          <cell r="S1514"/>
          <cell r="T1514"/>
        </row>
        <row r="1516">
          <cell r="L1516"/>
          <cell r="M1516"/>
          <cell r="N1516"/>
          <cell r="O1516"/>
          <cell r="P1516"/>
          <cell r="Q1516"/>
          <cell r="R1516"/>
          <cell r="S1516"/>
          <cell r="T1516"/>
        </row>
        <row r="1517">
          <cell r="L1517"/>
          <cell r="M1517"/>
          <cell r="N1517"/>
          <cell r="O1517"/>
          <cell r="P1517"/>
          <cell r="Q1517"/>
          <cell r="R1517"/>
          <cell r="S1517"/>
          <cell r="T1517"/>
        </row>
        <row r="1518">
          <cell r="L1518"/>
          <cell r="M1518"/>
          <cell r="N1518"/>
          <cell r="O1518"/>
          <cell r="P1518"/>
          <cell r="Q1518"/>
          <cell r="R1518"/>
          <cell r="S1518"/>
          <cell r="T1518"/>
        </row>
        <row r="1519">
          <cell r="L1519"/>
          <cell r="M1519"/>
          <cell r="N1519"/>
          <cell r="O1519"/>
          <cell r="P1519"/>
          <cell r="Q1519"/>
          <cell r="R1519"/>
          <cell r="S1519"/>
          <cell r="T1519"/>
        </row>
        <row r="1520">
          <cell r="L1520"/>
          <cell r="M1520"/>
          <cell r="N1520"/>
          <cell r="O1520"/>
          <cell r="P1520"/>
          <cell r="Q1520"/>
          <cell r="R1520"/>
          <cell r="S1520"/>
          <cell r="T1520"/>
        </row>
        <row r="1521">
          <cell r="L1521"/>
          <cell r="M1521"/>
          <cell r="N1521"/>
          <cell r="O1521"/>
          <cell r="P1521"/>
          <cell r="Q1521"/>
          <cell r="R1521"/>
          <cell r="S1521"/>
          <cell r="T1521"/>
        </row>
        <row r="1522">
          <cell r="L1522"/>
          <cell r="M1522"/>
          <cell r="N1522"/>
          <cell r="O1522"/>
          <cell r="P1522"/>
          <cell r="Q1522"/>
          <cell r="R1522"/>
          <cell r="S1522"/>
          <cell r="T1522"/>
        </row>
        <row r="1524">
          <cell r="L1524"/>
          <cell r="M1524"/>
          <cell r="N1524"/>
          <cell r="O1524"/>
          <cell r="P1524"/>
          <cell r="Q1524"/>
          <cell r="R1524"/>
          <cell r="S1524"/>
          <cell r="T1524"/>
        </row>
        <row r="1525">
          <cell r="L1525"/>
          <cell r="M1525"/>
          <cell r="N1525"/>
          <cell r="O1525"/>
          <cell r="P1525"/>
          <cell r="Q1525"/>
          <cell r="R1525"/>
          <cell r="S1525"/>
          <cell r="T1525"/>
        </row>
        <row r="1526">
          <cell r="L1526"/>
          <cell r="M1526"/>
          <cell r="N1526"/>
          <cell r="O1526"/>
          <cell r="P1526"/>
          <cell r="Q1526"/>
          <cell r="R1526"/>
          <cell r="S1526"/>
          <cell r="T1526"/>
        </row>
        <row r="1527">
          <cell r="L1527"/>
          <cell r="M1527"/>
          <cell r="N1527"/>
          <cell r="O1527"/>
          <cell r="P1527"/>
          <cell r="Q1527"/>
          <cell r="R1527"/>
          <cell r="S1527"/>
          <cell r="T1527"/>
        </row>
        <row r="1528">
          <cell r="L1528"/>
          <cell r="M1528"/>
          <cell r="N1528"/>
          <cell r="O1528"/>
          <cell r="P1528"/>
          <cell r="Q1528"/>
          <cell r="R1528"/>
          <cell r="S1528"/>
          <cell r="T1528"/>
        </row>
        <row r="1529">
          <cell r="L1529"/>
          <cell r="M1529"/>
          <cell r="N1529"/>
          <cell r="O1529"/>
          <cell r="P1529"/>
          <cell r="Q1529"/>
          <cell r="R1529"/>
          <cell r="S1529"/>
          <cell r="T1529"/>
        </row>
        <row r="1530">
          <cell r="L1530"/>
          <cell r="M1530"/>
          <cell r="N1530"/>
          <cell r="O1530"/>
          <cell r="P1530"/>
          <cell r="Q1530"/>
          <cell r="R1530"/>
          <cell r="S1530"/>
          <cell r="T1530"/>
        </row>
        <row r="1532">
          <cell r="L1532"/>
          <cell r="M1532"/>
          <cell r="N1532"/>
          <cell r="O1532"/>
          <cell r="P1532"/>
          <cell r="Q1532"/>
          <cell r="R1532"/>
          <cell r="S1532"/>
          <cell r="T1532"/>
        </row>
        <row r="1533">
          <cell r="L1533"/>
          <cell r="M1533"/>
          <cell r="N1533"/>
          <cell r="O1533"/>
          <cell r="P1533"/>
          <cell r="Q1533"/>
          <cell r="R1533"/>
          <cell r="S1533"/>
          <cell r="T1533"/>
        </row>
        <row r="1534">
          <cell r="L1534"/>
          <cell r="M1534"/>
          <cell r="N1534"/>
          <cell r="O1534"/>
          <cell r="P1534"/>
          <cell r="Q1534"/>
          <cell r="R1534"/>
          <cell r="S1534"/>
          <cell r="T1534"/>
        </row>
        <row r="1535">
          <cell r="L1535"/>
          <cell r="M1535"/>
          <cell r="N1535"/>
          <cell r="O1535"/>
          <cell r="P1535"/>
          <cell r="Q1535"/>
          <cell r="R1535"/>
          <cell r="S1535"/>
          <cell r="T1535"/>
        </row>
        <row r="1536">
          <cell r="L1536"/>
          <cell r="M1536"/>
          <cell r="N1536"/>
          <cell r="O1536"/>
          <cell r="P1536"/>
          <cell r="Q1536"/>
          <cell r="R1536"/>
          <cell r="S1536"/>
          <cell r="T1536"/>
        </row>
        <row r="1537">
          <cell r="L1537"/>
          <cell r="M1537"/>
          <cell r="N1537"/>
          <cell r="O1537"/>
          <cell r="P1537"/>
          <cell r="Q1537"/>
          <cell r="R1537"/>
          <cell r="S1537"/>
          <cell r="T1537"/>
        </row>
        <row r="1538">
          <cell r="L1538"/>
          <cell r="M1538"/>
          <cell r="N1538"/>
          <cell r="O1538"/>
          <cell r="P1538"/>
          <cell r="Q1538"/>
          <cell r="R1538"/>
          <cell r="S1538"/>
          <cell r="T1538"/>
        </row>
        <row r="1540">
          <cell r="L1540"/>
          <cell r="M1540"/>
          <cell r="N1540"/>
          <cell r="O1540"/>
          <cell r="P1540"/>
          <cell r="Q1540"/>
          <cell r="R1540"/>
          <cell r="S1540"/>
          <cell r="T1540"/>
        </row>
        <row r="1541">
          <cell r="L1541"/>
          <cell r="M1541"/>
          <cell r="N1541"/>
          <cell r="O1541"/>
          <cell r="P1541"/>
          <cell r="Q1541"/>
          <cell r="R1541"/>
          <cell r="S1541"/>
          <cell r="T1541"/>
        </row>
        <row r="1542">
          <cell r="L1542"/>
          <cell r="M1542"/>
          <cell r="N1542"/>
          <cell r="O1542"/>
          <cell r="P1542"/>
          <cell r="Q1542"/>
          <cell r="R1542"/>
          <cell r="S1542"/>
          <cell r="T1542"/>
        </row>
        <row r="1543">
          <cell r="L1543"/>
          <cell r="M1543"/>
          <cell r="N1543"/>
          <cell r="O1543"/>
          <cell r="P1543"/>
          <cell r="Q1543"/>
          <cell r="R1543"/>
          <cell r="S1543"/>
          <cell r="T1543"/>
        </row>
        <row r="1544">
          <cell r="L1544"/>
          <cell r="M1544"/>
          <cell r="N1544"/>
          <cell r="O1544"/>
          <cell r="P1544"/>
          <cell r="Q1544"/>
          <cell r="R1544"/>
          <cell r="S1544"/>
          <cell r="T1544"/>
        </row>
        <row r="1545">
          <cell r="L1545"/>
          <cell r="M1545"/>
          <cell r="N1545"/>
          <cell r="O1545"/>
          <cell r="P1545"/>
          <cell r="Q1545"/>
          <cell r="R1545"/>
          <cell r="S1545"/>
          <cell r="T1545"/>
        </row>
        <row r="1546">
          <cell r="L1546"/>
          <cell r="M1546"/>
          <cell r="N1546"/>
          <cell r="O1546"/>
          <cell r="P1546"/>
          <cell r="Q1546"/>
          <cell r="R1546"/>
          <cell r="S1546"/>
          <cell r="T1546"/>
        </row>
        <row r="1548">
          <cell r="L1548"/>
          <cell r="M1548"/>
          <cell r="N1548"/>
          <cell r="O1548"/>
          <cell r="P1548"/>
          <cell r="Q1548"/>
          <cell r="R1548"/>
          <cell r="S1548"/>
          <cell r="T1548"/>
        </row>
        <row r="1549">
          <cell r="L1549"/>
          <cell r="M1549"/>
          <cell r="N1549"/>
          <cell r="O1549"/>
          <cell r="P1549"/>
          <cell r="Q1549"/>
          <cell r="R1549"/>
          <cell r="S1549"/>
          <cell r="T1549"/>
        </row>
        <row r="1550">
          <cell r="L1550"/>
          <cell r="M1550"/>
          <cell r="N1550"/>
          <cell r="O1550"/>
          <cell r="P1550"/>
          <cell r="Q1550"/>
          <cell r="R1550"/>
          <cell r="S1550"/>
          <cell r="T1550"/>
        </row>
        <row r="1551">
          <cell r="L1551"/>
          <cell r="M1551"/>
          <cell r="N1551"/>
          <cell r="O1551"/>
          <cell r="P1551"/>
          <cell r="Q1551"/>
          <cell r="R1551"/>
          <cell r="S1551"/>
          <cell r="T1551"/>
        </row>
        <row r="1552">
          <cell r="L1552"/>
          <cell r="M1552"/>
          <cell r="N1552"/>
          <cell r="O1552"/>
          <cell r="P1552"/>
          <cell r="Q1552"/>
          <cell r="R1552"/>
          <cell r="S1552"/>
          <cell r="T1552"/>
        </row>
        <row r="1553">
          <cell r="L1553"/>
          <cell r="M1553"/>
          <cell r="N1553"/>
          <cell r="O1553"/>
          <cell r="P1553"/>
          <cell r="Q1553"/>
          <cell r="R1553"/>
          <cell r="S1553"/>
          <cell r="T1553"/>
        </row>
        <row r="1554">
          <cell r="L1554"/>
          <cell r="M1554"/>
          <cell r="N1554"/>
          <cell r="O1554"/>
          <cell r="P1554"/>
          <cell r="Q1554"/>
          <cell r="R1554"/>
          <cell r="S1554"/>
          <cell r="T1554"/>
        </row>
        <row r="1555">
          <cell r="L1555"/>
          <cell r="M1555"/>
          <cell r="N1555"/>
          <cell r="O1555"/>
          <cell r="P1555"/>
          <cell r="Q1555"/>
          <cell r="R1555"/>
          <cell r="S1555"/>
          <cell r="T1555"/>
        </row>
        <row r="1556">
          <cell r="L1556"/>
          <cell r="M1556"/>
          <cell r="N1556"/>
          <cell r="O1556"/>
          <cell r="P1556"/>
          <cell r="Q1556"/>
          <cell r="R1556"/>
          <cell r="S1556"/>
          <cell r="T1556"/>
        </row>
        <row r="1557">
          <cell r="L1557"/>
          <cell r="M1557"/>
          <cell r="N1557"/>
          <cell r="O1557"/>
          <cell r="P1557"/>
          <cell r="Q1557"/>
          <cell r="R1557"/>
          <cell r="S1557"/>
          <cell r="T1557"/>
        </row>
        <row r="1558">
          <cell r="L1558"/>
          <cell r="M1558"/>
          <cell r="N1558"/>
          <cell r="O1558"/>
          <cell r="P1558"/>
          <cell r="Q1558"/>
          <cell r="R1558"/>
          <cell r="S1558"/>
          <cell r="T1558"/>
        </row>
        <row r="1559">
          <cell r="L1559"/>
          <cell r="M1559"/>
          <cell r="N1559"/>
          <cell r="O1559"/>
          <cell r="P1559"/>
          <cell r="Q1559"/>
          <cell r="R1559"/>
          <cell r="S1559"/>
          <cell r="T1559"/>
        </row>
        <row r="1560">
          <cell r="L1560"/>
          <cell r="M1560"/>
          <cell r="N1560"/>
          <cell r="O1560"/>
          <cell r="P1560"/>
          <cell r="Q1560"/>
          <cell r="R1560"/>
          <cell r="S1560"/>
          <cell r="T1560"/>
        </row>
        <row r="1561">
          <cell r="L1561"/>
          <cell r="M1561"/>
          <cell r="N1561"/>
          <cell r="O1561"/>
          <cell r="P1561"/>
          <cell r="Q1561"/>
          <cell r="R1561"/>
          <cell r="S1561"/>
          <cell r="T1561"/>
        </row>
        <row r="1564">
          <cell r="L1564"/>
          <cell r="M1564"/>
          <cell r="N1564"/>
          <cell r="O1564"/>
          <cell r="P1564"/>
          <cell r="Q1564"/>
          <cell r="R1564"/>
          <cell r="S1564"/>
          <cell r="T1564"/>
        </row>
        <row r="1565">
          <cell r="L1565"/>
          <cell r="M1565"/>
          <cell r="N1565"/>
          <cell r="O1565"/>
          <cell r="P1565"/>
          <cell r="Q1565"/>
          <cell r="R1565"/>
          <cell r="S1565"/>
          <cell r="T1565"/>
        </row>
        <row r="1566">
          <cell r="L1566"/>
          <cell r="M1566"/>
          <cell r="N1566"/>
          <cell r="O1566"/>
          <cell r="P1566"/>
          <cell r="Q1566"/>
          <cell r="R1566"/>
          <cell r="S1566"/>
          <cell r="T1566"/>
        </row>
        <row r="1567">
          <cell r="L1567"/>
          <cell r="M1567"/>
          <cell r="N1567"/>
          <cell r="O1567"/>
          <cell r="P1567"/>
          <cell r="Q1567"/>
          <cell r="R1567"/>
          <cell r="S1567"/>
          <cell r="T1567"/>
        </row>
        <row r="1568">
          <cell r="L1568"/>
          <cell r="M1568"/>
          <cell r="N1568"/>
          <cell r="O1568"/>
          <cell r="P1568"/>
          <cell r="Q1568"/>
          <cell r="R1568"/>
          <cell r="S1568"/>
          <cell r="T1568"/>
        </row>
        <row r="1569">
          <cell r="L1569"/>
          <cell r="M1569"/>
          <cell r="N1569"/>
          <cell r="O1569"/>
          <cell r="P1569"/>
          <cell r="Q1569"/>
          <cell r="R1569"/>
          <cell r="S1569"/>
          <cell r="T1569"/>
        </row>
        <row r="1570">
          <cell r="L1570"/>
          <cell r="M1570"/>
          <cell r="N1570"/>
          <cell r="O1570"/>
          <cell r="P1570"/>
          <cell r="Q1570"/>
          <cell r="R1570"/>
          <cell r="S1570"/>
          <cell r="T1570"/>
        </row>
        <row r="1573">
          <cell r="L1573"/>
          <cell r="M1573"/>
          <cell r="N1573"/>
          <cell r="O1573"/>
          <cell r="P1573"/>
          <cell r="Q1573"/>
          <cell r="R1573"/>
          <cell r="S1573"/>
          <cell r="T1573"/>
        </row>
        <row r="1574">
          <cell r="L1574"/>
          <cell r="M1574"/>
          <cell r="N1574"/>
          <cell r="O1574"/>
          <cell r="P1574"/>
          <cell r="Q1574"/>
          <cell r="R1574"/>
          <cell r="S1574"/>
          <cell r="T1574"/>
        </row>
        <row r="1575">
          <cell r="L1575"/>
          <cell r="M1575"/>
          <cell r="N1575"/>
          <cell r="O1575"/>
          <cell r="P1575"/>
          <cell r="Q1575"/>
          <cell r="R1575"/>
          <cell r="S1575"/>
          <cell r="T1575"/>
        </row>
        <row r="1576">
          <cell r="L1576"/>
          <cell r="M1576"/>
          <cell r="N1576"/>
          <cell r="O1576"/>
          <cell r="P1576"/>
          <cell r="Q1576"/>
          <cell r="R1576"/>
          <cell r="S1576"/>
          <cell r="T1576"/>
        </row>
        <row r="1577">
          <cell r="L1577"/>
          <cell r="M1577"/>
          <cell r="N1577"/>
          <cell r="O1577"/>
          <cell r="P1577"/>
          <cell r="Q1577"/>
          <cell r="R1577"/>
          <cell r="S1577"/>
          <cell r="T1577"/>
        </row>
        <row r="1578">
          <cell r="L1578"/>
          <cell r="M1578"/>
          <cell r="N1578"/>
          <cell r="O1578"/>
          <cell r="P1578"/>
          <cell r="Q1578"/>
          <cell r="R1578"/>
          <cell r="S1578"/>
          <cell r="T1578"/>
        </row>
        <row r="1579">
          <cell r="L1579"/>
          <cell r="M1579"/>
          <cell r="N1579"/>
          <cell r="O1579"/>
          <cell r="P1579"/>
          <cell r="Q1579"/>
          <cell r="R1579"/>
          <cell r="S1579"/>
          <cell r="T1579"/>
        </row>
        <row r="1582">
          <cell r="L1582"/>
          <cell r="M1582"/>
          <cell r="N1582"/>
          <cell r="O1582"/>
          <cell r="P1582"/>
          <cell r="Q1582"/>
          <cell r="R1582"/>
          <cell r="S1582"/>
          <cell r="T1582"/>
        </row>
        <row r="1583">
          <cell r="L1583"/>
          <cell r="M1583"/>
          <cell r="N1583"/>
          <cell r="O1583"/>
          <cell r="P1583"/>
          <cell r="Q1583"/>
          <cell r="R1583"/>
          <cell r="S1583"/>
          <cell r="T1583"/>
        </row>
        <row r="1584">
          <cell r="L1584"/>
          <cell r="M1584"/>
          <cell r="N1584"/>
          <cell r="O1584"/>
          <cell r="P1584"/>
          <cell r="Q1584"/>
          <cell r="R1584"/>
          <cell r="S1584"/>
          <cell r="T1584"/>
        </row>
        <row r="1585">
          <cell r="L1585"/>
          <cell r="M1585"/>
          <cell r="N1585"/>
          <cell r="O1585"/>
          <cell r="P1585"/>
          <cell r="Q1585"/>
          <cell r="R1585"/>
          <cell r="S1585"/>
          <cell r="T1585"/>
        </row>
        <row r="1586">
          <cell r="L1586"/>
          <cell r="M1586"/>
          <cell r="N1586"/>
          <cell r="O1586"/>
          <cell r="P1586"/>
          <cell r="Q1586"/>
          <cell r="R1586"/>
          <cell r="S1586"/>
          <cell r="T1586"/>
        </row>
        <row r="1587">
          <cell r="L1587"/>
          <cell r="M1587"/>
          <cell r="N1587"/>
          <cell r="O1587"/>
          <cell r="P1587"/>
          <cell r="Q1587"/>
          <cell r="R1587"/>
          <cell r="S1587"/>
          <cell r="T1587"/>
        </row>
        <row r="1588">
          <cell r="L1588"/>
          <cell r="M1588"/>
          <cell r="N1588"/>
          <cell r="O1588"/>
          <cell r="P1588"/>
          <cell r="Q1588"/>
          <cell r="R1588"/>
          <cell r="S1588"/>
          <cell r="T1588"/>
        </row>
        <row r="1589">
          <cell r="L1589"/>
          <cell r="M1589"/>
          <cell r="N1589"/>
          <cell r="O1589"/>
          <cell r="P1589"/>
          <cell r="Q1589"/>
          <cell r="R1589"/>
          <cell r="S1589"/>
          <cell r="T1589"/>
        </row>
        <row r="1590">
          <cell r="L1590"/>
          <cell r="M1590"/>
          <cell r="N1590"/>
          <cell r="O1590"/>
          <cell r="P1590"/>
          <cell r="Q1590"/>
          <cell r="R1590"/>
          <cell r="S1590"/>
          <cell r="T1590"/>
        </row>
        <row r="1593">
          <cell r="L1593"/>
          <cell r="M1593"/>
          <cell r="N1593"/>
          <cell r="O1593"/>
          <cell r="P1593"/>
          <cell r="Q1593"/>
          <cell r="R1593"/>
          <cell r="S1593"/>
          <cell r="T1593"/>
        </row>
        <row r="1594">
          <cell r="L1594"/>
          <cell r="M1594"/>
          <cell r="N1594"/>
          <cell r="O1594"/>
          <cell r="P1594"/>
          <cell r="Q1594"/>
          <cell r="R1594"/>
          <cell r="S1594"/>
          <cell r="T1594"/>
        </row>
        <row r="1595">
          <cell r="L1595"/>
          <cell r="M1595"/>
          <cell r="N1595"/>
          <cell r="O1595"/>
          <cell r="P1595"/>
          <cell r="Q1595"/>
          <cell r="R1595"/>
          <cell r="S1595"/>
          <cell r="T1595"/>
        </row>
        <row r="1596">
          <cell r="L1596"/>
          <cell r="M1596"/>
          <cell r="N1596"/>
          <cell r="O1596"/>
          <cell r="P1596"/>
          <cell r="Q1596"/>
          <cell r="R1596"/>
          <cell r="S1596"/>
          <cell r="T1596"/>
        </row>
        <row r="1598">
          <cell r="L1598"/>
          <cell r="M1598"/>
          <cell r="N1598"/>
          <cell r="O1598"/>
          <cell r="P1598"/>
          <cell r="Q1598"/>
          <cell r="R1598"/>
          <cell r="S1598"/>
          <cell r="T1598"/>
        </row>
        <row r="1599">
          <cell r="L1599"/>
          <cell r="M1599"/>
          <cell r="N1599"/>
          <cell r="O1599"/>
          <cell r="P1599"/>
          <cell r="Q1599"/>
          <cell r="R1599"/>
          <cell r="S1599"/>
          <cell r="T1599"/>
        </row>
        <row r="1600">
          <cell r="L1600"/>
          <cell r="M1600"/>
          <cell r="N1600"/>
          <cell r="O1600"/>
          <cell r="P1600"/>
          <cell r="Q1600"/>
          <cell r="R1600"/>
          <cell r="S1600"/>
          <cell r="T1600"/>
        </row>
        <row r="1601">
          <cell r="L1601"/>
          <cell r="M1601"/>
          <cell r="N1601"/>
          <cell r="O1601"/>
          <cell r="P1601"/>
          <cell r="Q1601"/>
          <cell r="R1601"/>
          <cell r="S1601"/>
          <cell r="T1601"/>
        </row>
        <row r="1602">
          <cell r="L1602"/>
          <cell r="M1602"/>
          <cell r="N1602"/>
          <cell r="O1602"/>
          <cell r="P1602"/>
          <cell r="Q1602"/>
          <cell r="R1602"/>
          <cell r="S1602"/>
          <cell r="T1602"/>
        </row>
        <row r="1603">
          <cell r="L1603"/>
          <cell r="M1603"/>
          <cell r="N1603"/>
          <cell r="O1603"/>
          <cell r="P1603"/>
          <cell r="Q1603"/>
          <cell r="R1603"/>
          <cell r="S1603"/>
          <cell r="T1603"/>
        </row>
        <row r="1604">
          <cell r="L1604"/>
          <cell r="M1604"/>
          <cell r="N1604"/>
          <cell r="O1604"/>
          <cell r="P1604"/>
          <cell r="Q1604"/>
          <cell r="R1604"/>
          <cell r="S1604"/>
          <cell r="T1604"/>
        </row>
        <row r="1605">
          <cell r="L1605"/>
          <cell r="M1605"/>
          <cell r="N1605"/>
          <cell r="O1605"/>
          <cell r="P1605"/>
          <cell r="Q1605"/>
          <cell r="R1605"/>
          <cell r="S1605"/>
          <cell r="T1605"/>
        </row>
        <row r="1606">
          <cell r="L1606"/>
          <cell r="M1606"/>
          <cell r="N1606"/>
          <cell r="O1606"/>
          <cell r="P1606"/>
          <cell r="Q1606"/>
          <cell r="R1606"/>
          <cell r="S1606"/>
          <cell r="T1606"/>
        </row>
        <row r="1607">
          <cell r="L1607"/>
          <cell r="M1607"/>
          <cell r="N1607"/>
          <cell r="O1607"/>
          <cell r="P1607"/>
          <cell r="Q1607"/>
          <cell r="R1607"/>
          <cell r="S1607"/>
          <cell r="T1607"/>
        </row>
        <row r="1608">
          <cell r="L1608"/>
          <cell r="M1608"/>
          <cell r="N1608"/>
          <cell r="O1608"/>
          <cell r="P1608"/>
          <cell r="Q1608"/>
          <cell r="R1608"/>
          <cell r="S1608"/>
          <cell r="T1608"/>
        </row>
        <row r="1609">
          <cell r="L1609"/>
          <cell r="M1609"/>
          <cell r="N1609"/>
          <cell r="O1609"/>
          <cell r="P1609"/>
          <cell r="Q1609"/>
          <cell r="R1609"/>
          <cell r="S1609"/>
          <cell r="T1609"/>
        </row>
        <row r="1610">
          <cell r="L1610"/>
          <cell r="M1610"/>
          <cell r="N1610"/>
          <cell r="O1610"/>
          <cell r="P1610"/>
          <cell r="Q1610"/>
          <cell r="R1610"/>
          <cell r="S1610"/>
          <cell r="T1610"/>
        </row>
        <row r="1611">
          <cell r="L1611"/>
          <cell r="M1611"/>
          <cell r="N1611"/>
          <cell r="O1611"/>
          <cell r="P1611"/>
          <cell r="Q1611"/>
          <cell r="R1611"/>
          <cell r="S1611"/>
          <cell r="T1611"/>
        </row>
        <row r="1614">
          <cell r="L1614"/>
          <cell r="M1614"/>
          <cell r="N1614"/>
          <cell r="O1614"/>
          <cell r="P1614"/>
          <cell r="Q1614"/>
          <cell r="R1614"/>
          <cell r="S1614"/>
          <cell r="T1614"/>
        </row>
        <row r="1615">
          <cell r="L1615"/>
          <cell r="M1615"/>
          <cell r="N1615"/>
          <cell r="O1615"/>
          <cell r="P1615"/>
          <cell r="Q1615"/>
          <cell r="R1615"/>
          <cell r="S1615"/>
          <cell r="T1615"/>
        </row>
        <row r="1616">
          <cell r="L1616"/>
          <cell r="M1616"/>
          <cell r="N1616"/>
          <cell r="O1616"/>
          <cell r="P1616"/>
          <cell r="Q1616"/>
          <cell r="R1616"/>
          <cell r="S1616"/>
          <cell r="T1616"/>
        </row>
        <row r="1617">
          <cell r="L1617"/>
          <cell r="M1617"/>
          <cell r="N1617"/>
          <cell r="O1617"/>
          <cell r="P1617"/>
          <cell r="Q1617"/>
          <cell r="R1617"/>
          <cell r="S1617"/>
          <cell r="T1617"/>
        </row>
        <row r="1618">
          <cell r="L1618"/>
          <cell r="M1618"/>
          <cell r="N1618"/>
          <cell r="O1618"/>
          <cell r="P1618"/>
          <cell r="Q1618"/>
          <cell r="R1618"/>
          <cell r="S1618"/>
          <cell r="T1618"/>
        </row>
        <row r="1619">
          <cell r="L1619"/>
          <cell r="M1619"/>
          <cell r="N1619"/>
          <cell r="O1619"/>
          <cell r="P1619"/>
          <cell r="Q1619"/>
          <cell r="R1619"/>
          <cell r="S1619"/>
          <cell r="T1619"/>
        </row>
        <row r="1622">
          <cell r="L1622"/>
          <cell r="M1622"/>
          <cell r="N1622"/>
          <cell r="O1622"/>
          <cell r="P1622"/>
          <cell r="Q1622"/>
          <cell r="R1622"/>
          <cell r="S1622"/>
          <cell r="T1622"/>
        </row>
        <row r="1623">
          <cell r="L1623"/>
          <cell r="M1623"/>
          <cell r="N1623"/>
          <cell r="O1623"/>
          <cell r="P1623"/>
          <cell r="Q1623"/>
          <cell r="R1623"/>
          <cell r="S1623"/>
          <cell r="T1623"/>
        </row>
        <row r="1624">
          <cell r="L1624"/>
          <cell r="M1624"/>
          <cell r="N1624"/>
          <cell r="O1624"/>
          <cell r="P1624"/>
          <cell r="Q1624"/>
          <cell r="R1624"/>
          <cell r="S1624"/>
          <cell r="T1624"/>
        </row>
        <row r="1625">
          <cell r="L1625"/>
          <cell r="M1625"/>
          <cell r="N1625"/>
          <cell r="O1625"/>
          <cell r="P1625"/>
          <cell r="Q1625"/>
          <cell r="R1625"/>
          <cell r="S1625"/>
          <cell r="T1625"/>
        </row>
        <row r="1626">
          <cell r="L1626"/>
          <cell r="M1626"/>
          <cell r="N1626"/>
          <cell r="O1626"/>
          <cell r="P1626"/>
          <cell r="Q1626"/>
          <cell r="R1626"/>
          <cell r="S1626"/>
          <cell r="T1626"/>
        </row>
        <row r="1627">
          <cell r="L1627"/>
          <cell r="M1627"/>
          <cell r="N1627"/>
          <cell r="O1627"/>
          <cell r="P1627"/>
          <cell r="Q1627"/>
          <cell r="R1627"/>
          <cell r="S1627"/>
          <cell r="T1627"/>
        </row>
        <row r="1630">
          <cell r="L1630"/>
          <cell r="M1630"/>
          <cell r="N1630"/>
          <cell r="O1630"/>
          <cell r="P1630"/>
          <cell r="Q1630"/>
          <cell r="R1630"/>
          <cell r="S1630"/>
          <cell r="T1630"/>
        </row>
        <row r="1631">
          <cell r="L1631"/>
          <cell r="M1631"/>
          <cell r="N1631"/>
          <cell r="O1631"/>
          <cell r="P1631"/>
          <cell r="Q1631"/>
          <cell r="R1631"/>
          <cell r="S1631"/>
          <cell r="T1631"/>
        </row>
        <row r="1632">
          <cell r="L1632"/>
          <cell r="M1632"/>
          <cell r="N1632"/>
          <cell r="O1632"/>
          <cell r="P1632"/>
          <cell r="Q1632"/>
          <cell r="R1632"/>
          <cell r="S1632"/>
          <cell r="T1632"/>
        </row>
        <row r="1633">
          <cell r="L1633"/>
          <cell r="M1633"/>
          <cell r="N1633"/>
          <cell r="O1633"/>
          <cell r="P1633"/>
          <cell r="Q1633"/>
          <cell r="R1633"/>
          <cell r="S1633"/>
          <cell r="T1633"/>
        </row>
        <row r="1634">
          <cell r="L1634"/>
          <cell r="M1634"/>
          <cell r="N1634"/>
          <cell r="O1634"/>
          <cell r="P1634"/>
          <cell r="Q1634"/>
          <cell r="R1634"/>
          <cell r="S1634"/>
          <cell r="T1634"/>
        </row>
        <row r="1635">
          <cell r="L1635"/>
          <cell r="M1635"/>
          <cell r="N1635"/>
          <cell r="O1635"/>
          <cell r="P1635"/>
          <cell r="Q1635"/>
          <cell r="R1635"/>
          <cell r="S1635"/>
          <cell r="T1635"/>
        </row>
        <row r="1638">
          <cell r="L1638"/>
          <cell r="M1638"/>
          <cell r="N1638"/>
          <cell r="O1638"/>
          <cell r="P1638"/>
          <cell r="Q1638"/>
          <cell r="R1638"/>
          <cell r="S1638"/>
          <cell r="T1638"/>
        </row>
        <row r="1639">
          <cell r="L1639"/>
          <cell r="M1639"/>
          <cell r="N1639"/>
          <cell r="O1639"/>
          <cell r="P1639"/>
          <cell r="Q1639"/>
          <cell r="R1639"/>
          <cell r="S1639"/>
          <cell r="T1639"/>
        </row>
        <row r="1640">
          <cell r="L1640"/>
          <cell r="M1640"/>
          <cell r="N1640"/>
          <cell r="O1640"/>
          <cell r="P1640"/>
          <cell r="Q1640"/>
          <cell r="R1640"/>
          <cell r="S1640"/>
          <cell r="T1640"/>
        </row>
        <row r="1641">
          <cell r="L1641"/>
          <cell r="M1641"/>
          <cell r="N1641"/>
          <cell r="O1641"/>
          <cell r="P1641"/>
          <cell r="Q1641"/>
          <cell r="R1641"/>
          <cell r="S1641"/>
          <cell r="T1641"/>
        </row>
        <row r="1642">
          <cell r="L1642"/>
          <cell r="M1642"/>
          <cell r="N1642"/>
          <cell r="O1642"/>
          <cell r="P1642"/>
          <cell r="Q1642"/>
          <cell r="R1642"/>
          <cell r="S1642"/>
          <cell r="T1642"/>
        </row>
        <row r="1643">
          <cell r="L1643"/>
          <cell r="M1643"/>
          <cell r="N1643"/>
          <cell r="O1643"/>
          <cell r="P1643"/>
          <cell r="Q1643"/>
          <cell r="R1643"/>
          <cell r="S1643"/>
          <cell r="T1643"/>
        </row>
        <row r="1646">
          <cell r="L1646"/>
          <cell r="M1646"/>
          <cell r="N1646"/>
          <cell r="O1646"/>
          <cell r="P1646"/>
          <cell r="Q1646"/>
          <cell r="R1646"/>
          <cell r="S1646"/>
          <cell r="T1646"/>
        </row>
        <row r="1647">
          <cell r="L1647"/>
          <cell r="M1647"/>
          <cell r="N1647"/>
          <cell r="O1647"/>
          <cell r="P1647"/>
          <cell r="Q1647"/>
          <cell r="R1647"/>
          <cell r="S1647"/>
          <cell r="T1647"/>
        </row>
        <row r="1648">
          <cell r="L1648"/>
          <cell r="M1648"/>
          <cell r="N1648"/>
          <cell r="O1648"/>
          <cell r="P1648"/>
          <cell r="Q1648"/>
          <cell r="R1648"/>
          <cell r="S1648"/>
          <cell r="T1648"/>
        </row>
        <row r="1649">
          <cell r="L1649"/>
          <cell r="M1649"/>
          <cell r="N1649"/>
          <cell r="O1649"/>
          <cell r="P1649"/>
          <cell r="Q1649"/>
          <cell r="R1649"/>
          <cell r="S1649"/>
          <cell r="T1649"/>
        </row>
        <row r="1650">
          <cell r="L1650"/>
          <cell r="M1650"/>
          <cell r="N1650"/>
          <cell r="O1650"/>
          <cell r="P1650"/>
          <cell r="Q1650"/>
          <cell r="R1650"/>
          <cell r="S1650"/>
          <cell r="T1650"/>
        </row>
        <row r="1651">
          <cell r="L1651"/>
          <cell r="M1651"/>
          <cell r="N1651"/>
          <cell r="O1651"/>
          <cell r="P1651"/>
          <cell r="Q1651"/>
          <cell r="R1651"/>
          <cell r="S1651"/>
          <cell r="T1651"/>
        </row>
        <row r="1654">
          <cell r="L1654"/>
          <cell r="M1654"/>
          <cell r="N1654"/>
          <cell r="O1654"/>
          <cell r="P1654"/>
          <cell r="Q1654"/>
          <cell r="R1654"/>
          <cell r="S1654"/>
          <cell r="T1654"/>
        </row>
        <row r="1655">
          <cell r="L1655"/>
          <cell r="M1655"/>
          <cell r="N1655"/>
          <cell r="O1655"/>
          <cell r="P1655"/>
          <cell r="Q1655"/>
          <cell r="R1655"/>
          <cell r="S1655"/>
          <cell r="T1655"/>
        </row>
        <row r="1656">
          <cell r="L1656"/>
          <cell r="M1656"/>
          <cell r="N1656"/>
          <cell r="O1656"/>
          <cell r="P1656"/>
          <cell r="Q1656"/>
          <cell r="R1656"/>
          <cell r="S1656"/>
          <cell r="T1656"/>
        </row>
        <row r="1657">
          <cell r="L1657"/>
          <cell r="M1657"/>
          <cell r="N1657"/>
          <cell r="O1657"/>
          <cell r="P1657"/>
          <cell r="Q1657"/>
          <cell r="R1657"/>
          <cell r="S1657"/>
          <cell r="T1657"/>
        </row>
        <row r="1658">
          <cell r="L1658"/>
          <cell r="M1658"/>
          <cell r="N1658"/>
          <cell r="O1658"/>
          <cell r="P1658"/>
          <cell r="Q1658"/>
          <cell r="R1658"/>
          <cell r="S1658"/>
          <cell r="T1658"/>
        </row>
        <row r="1659">
          <cell r="L1659"/>
          <cell r="M1659"/>
          <cell r="N1659"/>
          <cell r="O1659"/>
          <cell r="P1659"/>
          <cell r="Q1659"/>
          <cell r="R1659"/>
          <cell r="S1659"/>
          <cell r="T1659"/>
        </row>
        <row r="1660">
          <cell r="L1660"/>
          <cell r="M1660"/>
          <cell r="N1660"/>
          <cell r="O1660"/>
          <cell r="P1660"/>
          <cell r="Q1660"/>
          <cell r="R1660"/>
          <cell r="S1660"/>
          <cell r="T1660"/>
        </row>
        <row r="1661">
          <cell r="L1661"/>
          <cell r="M1661"/>
          <cell r="N1661"/>
          <cell r="O1661"/>
          <cell r="P1661"/>
          <cell r="Q1661"/>
          <cell r="R1661"/>
          <cell r="S1661"/>
          <cell r="T1661"/>
        </row>
        <row r="1662">
          <cell r="L1662"/>
          <cell r="M1662"/>
          <cell r="N1662"/>
          <cell r="O1662"/>
          <cell r="P1662"/>
          <cell r="Q1662"/>
          <cell r="R1662"/>
          <cell r="S1662"/>
          <cell r="T1662"/>
        </row>
        <row r="1663">
          <cell r="L1663"/>
          <cell r="M1663"/>
          <cell r="N1663"/>
          <cell r="O1663"/>
          <cell r="P1663"/>
          <cell r="Q1663"/>
          <cell r="R1663"/>
          <cell r="S1663"/>
          <cell r="T1663"/>
        </row>
        <row r="1664">
          <cell r="L1664"/>
          <cell r="M1664"/>
          <cell r="N1664"/>
          <cell r="O1664"/>
          <cell r="P1664"/>
          <cell r="Q1664"/>
          <cell r="R1664"/>
          <cell r="S1664"/>
          <cell r="T1664"/>
        </row>
        <row r="1665">
          <cell r="L1665"/>
          <cell r="M1665"/>
          <cell r="N1665"/>
          <cell r="O1665"/>
          <cell r="P1665"/>
          <cell r="Q1665"/>
          <cell r="R1665"/>
          <cell r="S1665"/>
          <cell r="T1665"/>
        </row>
        <row r="1666">
          <cell r="L1666"/>
          <cell r="M1666"/>
          <cell r="N1666"/>
          <cell r="O1666"/>
          <cell r="P1666"/>
          <cell r="Q1666"/>
          <cell r="R1666"/>
          <cell r="S1666"/>
          <cell r="T1666"/>
        </row>
        <row r="1667">
          <cell r="L1667"/>
          <cell r="M1667"/>
          <cell r="N1667"/>
          <cell r="O1667"/>
          <cell r="P1667"/>
          <cell r="Q1667"/>
          <cell r="R1667"/>
          <cell r="S1667"/>
          <cell r="T1667"/>
        </row>
        <row r="1668">
          <cell r="L1668"/>
          <cell r="M1668"/>
          <cell r="N1668"/>
          <cell r="O1668"/>
          <cell r="P1668"/>
          <cell r="Q1668"/>
          <cell r="R1668"/>
          <cell r="S1668"/>
          <cell r="T1668"/>
        </row>
        <row r="1669">
          <cell r="L1669"/>
          <cell r="M1669"/>
          <cell r="N1669"/>
          <cell r="O1669"/>
          <cell r="P1669"/>
          <cell r="Q1669"/>
          <cell r="R1669"/>
          <cell r="S1669"/>
          <cell r="T1669"/>
        </row>
        <row r="1670">
          <cell r="L1670"/>
          <cell r="M1670"/>
          <cell r="N1670"/>
          <cell r="O1670"/>
          <cell r="P1670"/>
          <cell r="Q1670"/>
          <cell r="R1670"/>
          <cell r="S1670"/>
          <cell r="T1670"/>
        </row>
        <row r="1671">
          <cell r="L1671"/>
          <cell r="M1671"/>
          <cell r="N1671"/>
          <cell r="O1671"/>
          <cell r="P1671"/>
          <cell r="Q1671"/>
          <cell r="R1671"/>
          <cell r="S1671"/>
          <cell r="T1671"/>
        </row>
        <row r="1673">
          <cell r="L1673"/>
          <cell r="M1673"/>
          <cell r="N1673"/>
          <cell r="O1673"/>
          <cell r="P1673"/>
          <cell r="Q1673"/>
          <cell r="R1673"/>
          <cell r="S1673"/>
          <cell r="T1673"/>
        </row>
        <row r="1674">
          <cell r="L1674"/>
          <cell r="M1674"/>
          <cell r="N1674"/>
          <cell r="O1674"/>
          <cell r="P1674"/>
          <cell r="Q1674"/>
          <cell r="R1674"/>
          <cell r="S1674"/>
          <cell r="T1674"/>
        </row>
        <row r="1675">
          <cell r="L1675"/>
          <cell r="M1675"/>
          <cell r="N1675"/>
          <cell r="O1675"/>
          <cell r="P1675"/>
          <cell r="Q1675"/>
          <cell r="R1675"/>
          <cell r="S1675"/>
          <cell r="T1675"/>
        </row>
        <row r="1676">
          <cell r="L1676"/>
          <cell r="M1676"/>
          <cell r="N1676"/>
          <cell r="O1676"/>
          <cell r="P1676"/>
          <cell r="Q1676"/>
          <cell r="R1676"/>
          <cell r="S1676"/>
          <cell r="T1676"/>
        </row>
        <row r="1677">
          <cell r="L1677"/>
          <cell r="M1677"/>
          <cell r="N1677"/>
          <cell r="O1677"/>
          <cell r="P1677"/>
          <cell r="Q1677"/>
          <cell r="R1677"/>
          <cell r="S1677"/>
          <cell r="T1677"/>
        </row>
        <row r="1678">
          <cell r="L1678"/>
          <cell r="M1678"/>
          <cell r="N1678"/>
          <cell r="O1678"/>
          <cell r="P1678"/>
          <cell r="Q1678"/>
          <cell r="R1678"/>
          <cell r="S1678"/>
          <cell r="T1678"/>
        </row>
        <row r="1679">
          <cell r="L1679"/>
          <cell r="M1679"/>
          <cell r="N1679"/>
          <cell r="O1679"/>
          <cell r="P1679"/>
          <cell r="Q1679"/>
          <cell r="R1679"/>
          <cell r="S1679"/>
          <cell r="T1679"/>
        </row>
        <row r="1680">
          <cell r="L1680"/>
          <cell r="M1680"/>
          <cell r="N1680"/>
          <cell r="O1680"/>
          <cell r="P1680"/>
          <cell r="Q1680"/>
          <cell r="R1680"/>
          <cell r="S1680"/>
          <cell r="T1680"/>
        </row>
        <row r="1681">
          <cell r="L1681"/>
          <cell r="M1681"/>
          <cell r="N1681"/>
          <cell r="O1681"/>
          <cell r="P1681"/>
          <cell r="Q1681"/>
          <cell r="R1681"/>
          <cell r="S1681"/>
          <cell r="T1681"/>
        </row>
        <row r="1682">
          <cell r="L1682"/>
          <cell r="M1682"/>
          <cell r="N1682"/>
          <cell r="O1682"/>
          <cell r="P1682"/>
          <cell r="Q1682"/>
          <cell r="R1682"/>
          <cell r="S1682"/>
          <cell r="T1682"/>
        </row>
        <row r="1683">
          <cell r="L1683"/>
          <cell r="M1683"/>
          <cell r="N1683"/>
          <cell r="O1683"/>
          <cell r="P1683"/>
          <cell r="Q1683"/>
          <cell r="R1683"/>
          <cell r="S1683"/>
          <cell r="T1683"/>
        </row>
        <row r="1684">
          <cell r="L1684"/>
          <cell r="M1684"/>
          <cell r="N1684"/>
          <cell r="O1684"/>
          <cell r="P1684"/>
          <cell r="Q1684"/>
          <cell r="R1684"/>
          <cell r="S1684"/>
          <cell r="T1684"/>
        </row>
        <row r="1685">
          <cell r="L1685"/>
          <cell r="M1685"/>
          <cell r="N1685"/>
          <cell r="O1685"/>
          <cell r="P1685"/>
          <cell r="Q1685"/>
          <cell r="R1685"/>
          <cell r="S1685"/>
          <cell r="T1685"/>
        </row>
        <row r="1686">
          <cell r="L1686"/>
          <cell r="M1686"/>
          <cell r="N1686"/>
          <cell r="O1686"/>
          <cell r="P1686"/>
          <cell r="Q1686"/>
          <cell r="R1686"/>
          <cell r="S1686"/>
          <cell r="T1686"/>
        </row>
        <row r="1687">
          <cell r="L1687"/>
          <cell r="M1687"/>
          <cell r="N1687"/>
          <cell r="O1687"/>
          <cell r="P1687"/>
          <cell r="Q1687"/>
          <cell r="R1687"/>
          <cell r="S1687"/>
          <cell r="T1687"/>
        </row>
        <row r="1688">
          <cell r="L1688"/>
          <cell r="M1688"/>
          <cell r="N1688"/>
          <cell r="O1688"/>
          <cell r="P1688"/>
          <cell r="Q1688"/>
          <cell r="R1688"/>
          <cell r="S1688"/>
          <cell r="T1688"/>
        </row>
        <row r="1689">
          <cell r="L1689"/>
          <cell r="M1689"/>
          <cell r="N1689"/>
          <cell r="O1689"/>
          <cell r="P1689"/>
          <cell r="Q1689"/>
          <cell r="R1689"/>
          <cell r="S1689"/>
          <cell r="T1689"/>
        </row>
        <row r="1690">
          <cell r="L1690"/>
          <cell r="M1690"/>
          <cell r="N1690"/>
          <cell r="O1690"/>
          <cell r="P1690"/>
          <cell r="Q1690"/>
          <cell r="R1690"/>
          <cell r="S1690"/>
          <cell r="T1690"/>
        </row>
        <row r="1691">
          <cell r="L1691"/>
          <cell r="M1691"/>
          <cell r="N1691"/>
          <cell r="O1691"/>
          <cell r="P1691"/>
          <cell r="Q1691"/>
          <cell r="R1691"/>
          <cell r="S1691"/>
          <cell r="T1691"/>
        </row>
        <row r="1693">
          <cell r="L1693"/>
          <cell r="M1693"/>
          <cell r="N1693"/>
          <cell r="O1693"/>
          <cell r="P1693"/>
          <cell r="Q1693"/>
          <cell r="R1693"/>
          <cell r="S1693"/>
          <cell r="T1693"/>
        </row>
        <row r="1694">
          <cell r="L1694"/>
          <cell r="M1694"/>
          <cell r="N1694"/>
          <cell r="O1694"/>
          <cell r="P1694"/>
          <cell r="Q1694"/>
          <cell r="R1694"/>
          <cell r="S1694"/>
          <cell r="T1694"/>
        </row>
        <row r="1695">
          <cell r="L1695"/>
          <cell r="M1695"/>
          <cell r="N1695"/>
          <cell r="O1695"/>
          <cell r="P1695"/>
          <cell r="Q1695"/>
          <cell r="R1695"/>
          <cell r="S1695"/>
          <cell r="T1695"/>
        </row>
        <row r="1696">
          <cell r="L1696"/>
          <cell r="M1696"/>
          <cell r="N1696"/>
          <cell r="O1696"/>
          <cell r="P1696"/>
          <cell r="Q1696"/>
          <cell r="R1696"/>
          <cell r="S1696"/>
          <cell r="T1696"/>
        </row>
        <row r="1697">
          <cell r="L1697"/>
          <cell r="M1697"/>
          <cell r="N1697"/>
          <cell r="O1697"/>
          <cell r="P1697"/>
          <cell r="Q1697"/>
          <cell r="R1697"/>
          <cell r="S1697"/>
          <cell r="T1697"/>
        </row>
        <row r="1698">
          <cell r="L1698"/>
          <cell r="M1698"/>
          <cell r="N1698"/>
          <cell r="O1698"/>
          <cell r="P1698"/>
          <cell r="Q1698"/>
          <cell r="R1698"/>
          <cell r="S1698"/>
          <cell r="T1698"/>
        </row>
        <row r="1699">
          <cell r="L1699"/>
          <cell r="M1699"/>
          <cell r="N1699"/>
          <cell r="O1699"/>
          <cell r="P1699"/>
          <cell r="Q1699"/>
          <cell r="R1699"/>
          <cell r="S1699"/>
          <cell r="T1699"/>
        </row>
        <row r="1700">
          <cell r="L1700"/>
          <cell r="M1700"/>
          <cell r="N1700"/>
          <cell r="O1700"/>
          <cell r="P1700"/>
          <cell r="Q1700"/>
          <cell r="R1700"/>
          <cell r="S1700"/>
          <cell r="T1700"/>
        </row>
        <row r="1701">
          <cell r="L1701"/>
          <cell r="M1701"/>
          <cell r="N1701"/>
          <cell r="O1701"/>
          <cell r="P1701"/>
          <cell r="Q1701"/>
          <cell r="R1701"/>
          <cell r="S1701"/>
          <cell r="T1701"/>
        </row>
        <row r="1702">
          <cell r="L1702"/>
          <cell r="M1702"/>
          <cell r="N1702"/>
          <cell r="O1702"/>
          <cell r="P1702"/>
          <cell r="Q1702"/>
          <cell r="R1702"/>
          <cell r="S1702"/>
          <cell r="T1702"/>
        </row>
        <row r="1703">
          <cell r="L1703"/>
          <cell r="M1703"/>
          <cell r="N1703"/>
          <cell r="O1703"/>
          <cell r="P1703"/>
          <cell r="Q1703"/>
          <cell r="R1703"/>
          <cell r="S1703"/>
          <cell r="T1703"/>
        </row>
        <row r="1704">
          <cell r="L1704"/>
          <cell r="M1704"/>
          <cell r="N1704"/>
          <cell r="O1704"/>
          <cell r="P1704"/>
          <cell r="Q1704"/>
          <cell r="R1704"/>
          <cell r="S1704"/>
          <cell r="T1704"/>
        </row>
        <row r="1705">
          <cell r="L1705"/>
          <cell r="M1705"/>
          <cell r="N1705"/>
          <cell r="O1705"/>
          <cell r="P1705"/>
          <cell r="Q1705"/>
          <cell r="R1705"/>
          <cell r="S1705"/>
          <cell r="T1705"/>
        </row>
        <row r="1706">
          <cell r="L1706"/>
          <cell r="M1706"/>
          <cell r="N1706"/>
          <cell r="O1706"/>
          <cell r="P1706"/>
          <cell r="Q1706"/>
          <cell r="R1706"/>
          <cell r="S1706"/>
          <cell r="T1706"/>
        </row>
        <row r="1707">
          <cell r="L1707"/>
          <cell r="M1707"/>
          <cell r="N1707"/>
          <cell r="O1707"/>
          <cell r="P1707"/>
          <cell r="Q1707"/>
          <cell r="R1707"/>
          <cell r="S1707"/>
          <cell r="T1707"/>
        </row>
        <row r="1708">
          <cell r="L1708"/>
          <cell r="M1708"/>
          <cell r="N1708"/>
          <cell r="O1708"/>
          <cell r="P1708"/>
          <cell r="Q1708"/>
          <cell r="R1708"/>
          <cell r="S1708"/>
          <cell r="T1708"/>
        </row>
        <row r="1709">
          <cell r="L1709"/>
          <cell r="M1709"/>
          <cell r="N1709"/>
          <cell r="O1709"/>
          <cell r="P1709"/>
          <cell r="Q1709"/>
          <cell r="R1709"/>
          <cell r="S1709"/>
          <cell r="T1709"/>
        </row>
        <row r="1710">
          <cell r="L1710"/>
          <cell r="M1710"/>
          <cell r="N1710"/>
          <cell r="O1710"/>
          <cell r="P1710"/>
          <cell r="Q1710"/>
          <cell r="R1710"/>
          <cell r="S1710"/>
          <cell r="T1710"/>
        </row>
        <row r="1711">
          <cell r="L1711"/>
          <cell r="M1711"/>
          <cell r="N1711"/>
          <cell r="O1711"/>
          <cell r="P1711"/>
          <cell r="Q1711"/>
          <cell r="R1711"/>
          <cell r="S1711"/>
          <cell r="T1711"/>
        </row>
        <row r="1712">
          <cell r="L1712"/>
          <cell r="M1712"/>
          <cell r="N1712"/>
          <cell r="O1712"/>
          <cell r="P1712"/>
          <cell r="Q1712"/>
          <cell r="R1712"/>
          <cell r="S1712"/>
          <cell r="T1712"/>
        </row>
        <row r="1714">
          <cell r="L1714"/>
          <cell r="M1714"/>
          <cell r="N1714"/>
          <cell r="O1714"/>
          <cell r="P1714"/>
          <cell r="Q1714"/>
          <cell r="R1714"/>
          <cell r="S1714"/>
          <cell r="T1714"/>
        </row>
        <row r="1715">
          <cell r="L1715"/>
          <cell r="M1715"/>
          <cell r="N1715"/>
          <cell r="O1715"/>
          <cell r="P1715"/>
          <cell r="Q1715"/>
          <cell r="R1715"/>
          <cell r="S1715"/>
          <cell r="T1715"/>
        </row>
        <row r="1716">
          <cell r="L1716"/>
          <cell r="M1716"/>
          <cell r="N1716"/>
          <cell r="O1716"/>
          <cell r="P1716"/>
          <cell r="Q1716"/>
          <cell r="R1716"/>
          <cell r="S1716"/>
          <cell r="T1716"/>
        </row>
        <row r="1717">
          <cell r="L1717"/>
          <cell r="M1717"/>
          <cell r="N1717"/>
          <cell r="O1717"/>
          <cell r="P1717"/>
          <cell r="Q1717"/>
          <cell r="R1717"/>
          <cell r="S1717"/>
          <cell r="T1717"/>
        </row>
        <row r="1718">
          <cell r="L1718"/>
          <cell r="M1718"/>
          <cell r="N1718"/>
          <cell r="O1718"/>
          <cell r="P1718"/>
          <cell r="Q1718"/>
          <cell r="R1718"/>
          <cell r="S1718"/>
          <cell r="T1718"/>
        </row>
        <row r="1719">
          <cell r="L1719"/>
          <cell r="M1719"/>
          <cell r="N1719"/>
          <cell r="O1719"/>
          <cell r="P1719"/>
          <cell r="Q1719"/>
          <cell r="R1719"/>
          <cell r="S1719"/>
          <cell r="T1719"/>
        </row>
        <row r="1720">
          <cell r="L1720"/>
          <cell r="M1720"/>
          <cell r="N1720"/>
          <cell r="O1720"/>
          <cell r="P1720"/>
          <cell r="Q1720"/>
          <cell r="R1720"/>
          <cell r="S1720"/>
          <cell r="T1720"/>
        </row>
        <row r="1721">
          <cell r="L1721"/>
          <cell r="M1721"/>
          <cell r="N1721"/>
          <cell r="O1721"/>
          <cell r="P1721"/>
          <cell r="Q1721"/>
          <cell r="R1721"/>
          <cell r="S1721"/>
          <cell r="T1721"/>
        </row>
        <row r="1722">
          <cell r="L1722"/>
          <cell r="M1722"/>
          <cell r="N1722"/>
          <cell r="O1722"/>
          <cell r="P1722"/>
          <cell r="Q1722"/>
          <cell r="R1722"/>
          <cell r="S1722"/>
          <cell r="T1722"/>
        </row>
        <row r="1723">
          <cell r="L1723"/>
          <cell r="M1723"/>
          <cell r="N1723"/>
          <cell r="O1723"/>
          <cell r="P1723"/>
          <cell r="Q1723"/>
          <cell r="R1723"/>
          <cell r="S1723"/>
          <cell r="T1723"/>
        </row>
        <row r="1724">
          <cell r="L1724"/>
          <cell r="M1724"/>
          <cell r="N1724"/>
          <cell r="O1724"/>
          <cell r="P1724"/>
          <cell r="Q1724"/>
          <cell r="R1724"/>
          <cell r="S1724"/>
          <cell r="T1724"/>
        </row>
        <row r="1725">
          <cell r="L1725"/>
          <cell r="M1725"/>
          <cell r="N1725"/>
          <cell r="O1725"/>
          <cell r="P1725"/>
          <cell r="Q1725"/>
          <cell r="R1725"/>
          <cell r="S1725"/>
          <cell r="T1725"/>
        </row>
        <row r="1727">
          <cell r="L1727"/>
          <cell r="M1727"/>
          <cell r="N1727"/>
          <cell r="O1727"/>
          <cell r="P1727"/>
          <cell r="Q1727"/>
          <cell r="R1727"/>
          <cell r="S1727"/>
          <cell r="T1727"/>
        </row>
        <row r="1728">
          <cell r="L1728"/>
          <cell r="M1728"/>
          <cell r="N1728"/>
          <cell r="O1728"/>
          <cell r="P1728"/>
          <cell r="Q1728"/>
          <cell r="R1728"/>
          <cell r="S1728"/>
          <cell r="T1728"/>
        </row>
        <row r="1729">
          <cell r="L1729"/>
          <cell r="M1729"/>
          <cell r="N1729"/>
          <cell r="O1729"/>
          <cell r="P1729"/>
          <cell r="Q1729"/>
          <cell r="R1729"/>
          <cell r="S1729"/>
          <cell r="T1729"/>
        </row>
        <row r="1730">
          <cell r="L1730"/>
          <cell r="M1730"/>
          <cell r="N1730"/>
          <cell r="O1730"/>
          <cell r="P1730"/>
          <cell r="Q1730"/>
          <cell r="R1730"/>
          <cell r="S1730"/>
          <cell r="T1730"/>
        </row>
        <row r="1731">
          <cell r="L1731"/>
          <cell r="M1731"/>
          <cell r="N1731"/>
          <cell r="O1731"/>
          <cell r="P1731"/>
          <cell r="Q1731"/>
          <cell r="R1731"/>
          <cell r="S1731"/>
          <cell r="T1731"/>
        </row>
        <row r="1732">
          <cell r="L1732"/>
          <cell r="M1732"/>
          <cell r="N1732"/>
          <cell r="O1732"/>
          <cell r="P1732"/>
          <cell r="Q1732"/>
          <cell r="R1732"/>
          <cell r="S1732"/>
          <cell r="T1732"/>
        </row>
        <row r="1735">
          <cell r="L1735"/>
          <cell r="M1735"/>
          <cell r="N1735"/>
          <cell r="O1735"/>
          <cell r="P1735"/>
          <cell r="Q1735"/>
          <cell r="R1735"/>
          <cell r="S1735"/>
          <cell r="T1735"/>
        </row>
        <row r="1736">
          <cell r="L1736"/>
          <cell r="M1736"/>
          <cell r="N1736"/>
          <cell r="O1736"/>
          <cell r="P1736"/>
          <cell r="Q1736"/>
          <cell r="R1736"/>
          <cell r="S1736"/>
          <cell r="T1736"/>
        </row>
        <row r="1737">
          <cell r="L1737"/>
          <cell r="M1737"/>
          <cell r="N1737"/>
          <cell r="O1737"/>
          <cell r="P1737"/>
          <cell r="Q1737"/>
          <cell r="R1737"/>
          <cell r="S1737"/>
          <cell r="T1737"/>
        </row>
        <row r="1738">
          <cell r="L1738"/>
          <cell r="M1738"/>
          <cell r="N1738"/>
          <cell r="O1738"/>
          <cell r="P1738"/>
          <cell r="Q1738"/>
          <cell r="R1738"/>
          <cell r="S1738"/>
          <cell r="T1738"/>
        </row>
        <row r="1739">
          <cell r="L1739"/>
          <cell r="M1739"/>
          <cell r="N1739"/>
          <cell r="O1739"/>
          <cell r="P1739"/>
          <cell r="Q1739"/>
          <cell r="R1739"/>
          <cell r="S1739"/>
          <cell r="T1739"/>
        </row>
        <row r="1740">
          <cell r="L1740"/>
          <cell r="M1740"/>
          <cell r="N1740"/>
          <cell r="O1740"/>
          <cell r="P1740"/>
          <cell r="Q1740"/>
          <cell r="R1740"/>
          <cell r="S1740"/>
          <cell r="T1740"/>
        </row>
        <row r="1741">
          <cell r="L1741"/>
          <cell r="M1741"/>
          <cell r="N1741"/>
          <cell r="O1741"/>
          <cell r="P1741"/>
          <cell r="Q1741"/>
          <cell r="R1741"/>
          <cell r="S1741"/>
          <cell r="T1741"/>
        </row>
        <row r="1742">
          <cell r="L1742"/>
          <cell r="M1742"/>
          <cell r="N1742"/>
          <cell r="O1742"/>
          <cell r="P1742"/>
          <cell r="Q1742"/>
          <cell r="R1742"/>
          <cell r="S1742"/>
          <cell r="T1742"/>
        </row>
        <row r="1743">
          <cell r="L1743"/>
          <cell r="M1743"/>
          <cell r="N1743"/>
          <cell r="O1743"/>
          <cell r="P1743"/>
          <cell r="Q1743"/>
          <cell r="R1743"/>
          <cell r="S1743"/>
          <cell r="T1743"/>
        </row>
        <row r="1744">
          <cell r="L1744"/>
          <cell r="M1744"/>
          <cell r="N1744"/>
          <cell r="O1744"/>
          <cell r="P1744"/>
          <cell r="Q1744"/>
          <cell r="R1744"/>
          <cell r="S1744"/>
          <cell r="T1744"/>
        </row>
        <row r="1745">
          <cell r="L1745"/>
          <cell r="M1745"/>
          <cell r="N1745"/>
          <cell r="O1745"/>
          <cell r="P1745"/>
          <cell r="Q1745"/>
          <cell r="R1745"/>
          <cell r="S1745"/>
          <cell r="T1745"/>
        </row>
        <row r="1746">
          <cell r="L1746"/>
          <cell r="M1746"/>
          <cell r="N1746"/>
          <cell r="O1746"/>
          <cell r="P1746"/>
          <cell r="Q1746"/>
          <cell r="R1746"/>
          <cell r="S1746"/>
          <cell r="T1746"/>
        </row>
        <row r="1747">
          <cell r="L1747"/>
          <cell r="M1747"/>
          <cell r="N1747"/>
          <cell r="O1747"/>
          <cell r="P1747"/>
          <cell r="Q1747"/>
          <cell r="R1747"/>
          <cell r="S1747"/>
          <cell r="T1747"/>
        </row>
        <row r="1748">
          <cell r="L1748"/>
          <cell r="M1748"/>
          <cell r="N1748"/>
          <cell r="O1748"/>
          <cell r="P1748"/>
          <cell r="Q1748"/>
          <cell r="R1748"/>
          <cell r="S1748"/>
          <cell r="T1748"/>
        </row>
        <row r="1749">
          <cell r="L1749"/>
          <cell r="M1749"/>
          <cell r="N1749"/>
          <cell r="O1749"/>
          <cell r="P1749"/>
          <cell r="Q1749"/>
          <cell r="R1749"/>
          <cell r="S1749"/>
          <cell r="T1749"/>
        </row>
        <row r="1750">
          <cell r="L1750"/>
          <cell r="M1750"/>
          <cell r="N1750"/>
          <cell r="O1750"/>
          <cell r="P1750"/>
          <cell r="Q1750"/>
          <cell r="R1750"/>
          <cell r="S1750"/>
          <cell r="T1750"/>
        </row>
        <row r="1751">
          <cell r="L1751"/>
          <cell r="M1751"/>
          <cell r="N1751"/>
          <cell r="O1751"/>
          <cell r="P1751"/>
          <cell r="Q1751"/>
          <cell r="R1751"/>
          <cell r="S1751"/>
          <cell r="T1751"/>
        </row>
        <row r="1752">
          <cell r="L1752"/>
          <cell r="M1752"/>
          <cell r="N1752"/>
          <cell r="O1752"/>
          <cell r="P1752"/>
          <cell r="Q1752"/>
          <cell r="R1752"/>
          <cell r="S1752"/>
          <cell r="T1752"/>
        </row>
        <row r="1753">
          <cell r="L1753"/>
          <cell r="M1753"/>
          <cell r="N1753"/>
          <cell r="O1753"/>
          <cell r="P1753"/>
          <cell r="Q1753"/>
          <cell r="R1753"/>
          <cell r="S1753"/>
          <cell r="T1753"/>
        </row>
        <row r="1754">
          <cell r="L1754"/>
          <cell r="M1754"/>
          <cell r="N1754"/>
          <cell r="O1754"/>
          <cell r="P1754"/>
          <cell r="Q1754"/>
          <cell r="R1754"/>
          <cell r="S1754"/>
          <cell r="T1754"/>
        </row>
        <row r="1755">
          <cell r="L1755"/>
          <cell r="M1755"/>
          <cell r="N1755"/>
          <cell r="O1755"/>
          <cell r="P1755"/>
          <cell r="Q1755"/>
          <cell r="R1755"/>
          <cell r="S1755"/>
          <cell r="T1755"/>
        </row>
        <row r="1756">
          <cell r="L1756"/>
          <cell r="M1756"/>
          <cell r="N1756"/>
          <cell r="O1756"/>
          <cell r="P1756"/>
          <cell r="Q1756"/>
          <cell r="R1756"/>
          <cell r="S1756"/>
          <cell r="T1756"/>
        </row>
        <row r="1759">
          <cell r="L1759"/>
          <cell r="M1759"/>
          <cell r="N1759"/>
          <cell r="O1759"/>
          <cell r="P1759"/>
          <cell r="Q1759"/>
          <cell r="R1759"/>
          <cell r="S1759"/>
          <cell r="T1759"/>
        </row>
        <row r="1760">
          <cell r="L1760"/>
          <cell r="M1760"/>
          <cell r="N1760"/>
          <cell r="O1760"/>
          <cell r="P1760"/>
          <cell r="Q1760"/>
          <cell r="R1760"/>
          <cell r="S1760"/>
          <cell r="T1760"/>
        </row>
        <row r="1761">
          <cell r="L1761"/>
          <cell r="M1761"/>
          <cell r="N1761"/>
          <cell r="O1761"/>
          <cell r="P1761"/>
          <cell r="Q1761"/>
          <cell r="R1761"/>
          <cell r="S1761"/>
          <cell r="T1761"/>
        </row>
        <row r="1762">
          <cell r="L1762"/>
          <cell r="M1762"/>
          <cell r="N1762"/>
          <cell r="O1762"/>
          <cell r="P1762"/>
          <cell r="Q1762"/>
          <cell r="R1762"/>
          <cell r="S1762"/>
          <cell r="T1762"/>
        </row>
        <row r="1763">
          <cell r="L1763"/>
          <cell r="M1763"/>
          <cell r="N1763"/>
          <cell r="O1763"/>
          <cell r="P1763"/>
          <cell r="Q1763"/>
          <cell r="R1763"/>
          <cell r="S1763"/>
          <cell r="T1763"/>
        </row>
        <row r="1764">
          <cell r="L1764"/>
          <cell r="M1764"/>
          <cell r="N1764"/>
          <cell r="O1764"/>
          <cell r="P1764"/>
          <cell r="Q1764"/>
          <cell r="R1764"/>
          <cell r="S1764"/>
          <cell r="T1764"/>
        </row>
        <row r="1767">
          <cell r="L1767"/>
          <cell r="M1767"/>
          <cell r="N1767"/>
          <cell r="O1767"/>
          <cell r="P1767"/>
          <cell r="Q1767"/>
          <cell r="R1767"/>
          <cell r="S1767"/>
          <cell r="T1767"/>
        </row>
        <row r="1768">
          <cell r="L1768"/>
          <cell r="M1768"/>
          <cell r="N1768"/>
          <cell r="O1768"/>
          <cell r="P1768"/>
          <cell r="Q1768"/>
          <cell r="R1768"/>
          <cell r="S1768"/>
          <cell r="T1768"/>
        </row>
        <row r="1769">
          <cell r="L1769"/>
          <cell r="M1769"/>
          <cell r="N1769"/>
          <cell r="O1769"/>
          <cell r="P1769"/>
          <cell r="Q1769"/>
          <cell r="R1769"/>
          <cell r="S1769"/>
          <cell r="T1769"/>
        </row>
        <row r="1770">
          <cell r="L1770"/>
          <cell r="M1770"/>
          <cell r="N1770"/>
          <cell r="O1770"/>
          <cell r="P1770"/>
          <cell r="Q1770"/>
          <cell r="R1770"/>
          <cell r="S1770"/>
          <cell r="T1770"/>
        </row>
        <row r="1771">
          <cell r="L1771"/>
          <cell r="M1771"/>
          <cell r="N1771"/>
          <cell r="O1771"/>
          <cell r="P1771"/>
          <cell r="Q1771"/>
          <cell r="R1771"/>
          <cell r="S1771"/>
          <cell r="T1771"/>
        </row>
        <row r="1772">
          <cell r="L1772"/>
          <cell r="M1772"/>
          <cell r="N1772"/>
          <cell r="O1772"/>
          <cell r="P1772"/>
          <cell r="Q1772"/>
          <cell r="R1772"/>
          <cell r="S1772"/>
          <cell r="T1772"/>
        </row>
        <row r="1775">
          <cell r="L1775"/>
          <cell r="M1775"/>
          <cell r="N1775"/>
          <cell r="O1775"/>
          <cell r="P1775"/>
          <cell r="Q1775"/>
          <cell r="R1775"/>
          <cell r="S1775"/>
          <cell r="T1775"/>
        </row>
        <row r="1776">
          <cell r="L1776"/>
          <cell r="M1776"/>
          <cell r="N1776"/>
          <cell r="O1776"/>
          <cell r="P1776"/>
          <cell r="Q1776"/>
          <cell r="R1776"/>
          <cell r="S1776"/>
          <cell r="T1776"/>
        </row>
        <row r="1777">
          <cell r="L1777"/>
          <cell r="M1777"/>
          <cell r="N1777"/>
          <cell r="O1777"/>
          <cell r="P1777"/>
          <cell r="Q1777"/>
          <cell r="R1777"/>
          <cell r="S1777"/>
          <cell r="T1777"/>
        </row>
        <row r="1778">
          <cell r="L1778"/>
          <cell r="M1778"/>
          <cell r="N1778"/>
          <cell r="O1778"/>
          <cell r="P1778"/>
          <cell r="Q1778"/>
          <cell r="R1778"/>
          <cell r="S1778"/>
          <cell r="T1778"/>
        </row>
        <row r="1779">
          <cell r="L1779"/>
          <cell r="M1779"/>
          <cell r="N1779"/>
          <cell r="O1779"/>
          <cell r="P1779"/>
          <cell r="Q1779"/>
          <cell r="R1779"/>
          <cell r="S1779"/>
          <cell r="T1779"/>
        </row>
        <row r="1780">
          <cell r="L1780"/>
          <cell r="M1780"/>
          <cell r="N1780"/>
          <cell r="O1780"/>
          <cell r="P1780"/>
          <cell r="Q1780"/>
          <cell r="R1780"/>
          <cell r="S1780"/>
          <cell r="T1780"/>
        </row>
        <row r="1783">
          <cell r="L1783"/>
          <cell r="M1783"/>
          <cell r="N1783"/>
          <cell r="O1783"/>
          <cell r="P1783"/>
          <cell r="Q1783"/>
          <cell r="R1783"/>
          <cell r="S1783"/>
          <cell r="T1783"/>
        </row>
        <row r="1784">
          <cell r="L1784"/>
          <cell r="M1784"/>
          <cell r="N1784"/>
          <cell r="O1784"/>
          <cell r="P1784"/>
          <cell r="Q1784"/>
          <cell r="R1784"/>
          <cell r="S1784"/>
          <cell r="T1784"/>
        </row>
        <row r="1785">
          <cell r="L1785"/>
          <cell r="M1785"/>
          <cell r="N1785"/>
          <cell r="O1785"/>
          <cell r="P1785"/>
          <cell r="Q1785"/>
          <cell r="R1785"/>
          <cell r="S1785"/>
          <cell r="T1785"/>
        </row>
        <row r="1786">
          <cell r="L1786"/>
          <cell r="M1786"/>
          <cell r="N1786"/>
          <cell r="O1786"/>
          <cell r="P1786"/>
          <cell r="Q1786"/>
          <cell r="R1786"/>
          <cell r="S1786"/>
          <cell r="T1786"/>
        </row>
        <row r="1787">
          <cell r="L1787"/>
          <cell r="M1787"/>
          <cell r="N1787"/>
          <cell r="O1787"/>
          <cell r="P1787"/>
          <cell r="Q1787"/>
          <cell r="R1787"/>
          <cell r="S1787"/>
          <cell r="T1787"/>
        </row>
        <row r="1788">
          <cell r="L1788"/>
          <cell r="M1788"/>
          <cell r="N1788"/>
          <cell r="O1788"/>
          <cell r="P1788"/>
          <cell r="Q1788"/>
          <cell r="R1788"/>
          <cell r="S1788"/>
          <cell r="T1788"/>
        </row>
        <row r="1791">
          <cell r="L1791"/>
          <cell r="M1791"/>
          <cell r="N1791"/>
          <cell r="O1791"/>
          <cell r="P1791"/>
          <cell r="Q1791"/>
          <cell r="R1791"/>
          <cell r="S1791"/>
          <cell r="T1791"/>
        </row>
        <row r="1792">
          <cell r="L1792"/>
          <cell r="M1792"/>
          <cell r="N1792"/>
          <cell r="O1792"/>
          <cell r="P1792"/>
          <cell r="Q1792"/>
          <cell r="R1792"/>
          <cell r="S1792"/>
          <cell r="T1792"/>
        </row>
        <row r="1793">
          <cell r="L1793"/>
          <cell r="M1793"/>
          <cell r="N1793"/>
          <cell r="O1793"/>
          <cell r="P1793"/>
          <cell r="Q1793"/>
          <cell r="R1793"/>
          <cell r="S1793"/>
          <cell r="T1793"/>
        </row>
        <row r="1794">
          <cell r="L1794"/>
          <cell r="M1794"/>
          <cell r="N1794"/>
          <cell r="O1794"/>
          <cell r="P1794"/>
          <cell r="Q1794"/>
          <cell r="R1794"/>
          <cell r="S1794"/>
          <cell r="T1794"/>
        </row>
        <row r="1795">
          <cell r="L1795"/>
          <cell r="M1795"/>
          <cell r="N1795"/>
          <cell r="O1795"/>
          <cell r="P1795"/>
          <cell r="Q1795"/>
          <cell r="R1795"/>
          <cell r="S1795"/>
          <cell r="T1795"/>
        </row>
        <row r="1796">
          <cell r="L1796"/>
          <cell r="M1796"/>
          <cell r="N1796"/>
          <cell r="O1796"/>
          <cell r="P1796"/>
          <cell r="Q1796"/>
          <cell r="R1796"/>
          <cell r="S1796"/>
          <cell r="T1796"/>
        </row>
        <row r="1799">
          <cell r="L1799"/>
          <cell r="M1799"/>
          <cell r="N1799"/>
          <cell r="O1799"/>
          <cell r="P1799"/>
          <cell r="Q1799"/>
          <cell r="R1799"/>
          <cell r="S1799"/>
          <cell r="T1799"/>
        </row>
        <row r="1800">
          <cell r="L1800"/>
          <cell r="M1800"/>
          <cell r="N1800"/>
          <cell r="O1800"/>
          <cell r="P1800"/>
          <cell r="Q1800"/>
          <cell r="R1800"/>
          <cell r="S1800"/>
          <cell r="T1800"/>
        </row>
        <row r="1801">
          <cell r="L1801"/>
          <cell r="M1801"/>
          <cell r="N1801"/>
          <cell r="O1801"/>
          <cell r="P1801"/>
          <cell r="Q1801"/>
          <cell r="R1801"/>
          <cell r="S1801"/>
          <cell r="T1801"/>
        </row>
        <row r="1802">
          <cell r="L1802"/>
          <cell r="M1802"/>
          <cell r="N1802"/>
          <cell r="O1802"/>
          <cell r="P1802"/>
          <cell r="Q1802"/>
          <cell r="R1802"/>
          <cell r="S1802"/>
          <cell r="T1802"/>
        </row>
        <row r="1803">
          <cell r="L1803"/>
          <cell r="M1803"/>
          <cell r="N1803"/>
          <cell r="O1803"/>
          <cell r="P1803"/>
          <cell r="Q1803"/>
          <cell r="R1803"/>
          <cell r="S1803"/>
          <cell r="T1803"/>
        </row>
        <row r="1804">
          <cell r="L1804"/>
          <cell r="M1804"/>
          <cell r="N1804"/>
          <cell r="O1804"/>
          <cell r="P1804"/>
          <cell r="Q1804"/>
          <cell r="R1804"/>
          <cell r="S1804"/>
          <cell r="T1804"/>
        </row>
        <row r="1807">
          <cell r="L1807"/>
          <cell r="M1807"/>
          <cell r="N1807"/>
          <cell r="O1807"/>
          <cell r="P1807"/>
          <cell r="Q1807"/>
          <cell r="R1807"/>
          <cell r="S1807"/>
          <cell r="T1807"/>
        </row>
        <row r="1808">
          <cell r="L1808"/>
          <cell r="M1808"/>
          <cell r="N1808"/>
          <cell r="O1808"/>
          <cell r="P1808"/>
          <cell r="Q1808"/>
          <cell r="R1808"/>
          <cell r="S1808"/>
          <cell r="T1808"/>
        </row>
        <row r="1809">
          <cell r="L1809"/>
          <cell r="M1809"/>
          <cell r="N1809"/>
          <cell r="O1809"/>
          <cell r="P1809"/>
          <cell r="Q1809"/>
          <cell r="R1809"/>
          <cell r="S1809"/>
          <cell r="T1809"/>
        </row>
        <row r="1810">
          <cell r="L1810"/>
          <cell r="M1810"/>
          <cell r="N1810"/>
          <cell r="O1810"/>
          <cell r="P1810"/>
          <cell r="Q1810"/>
          <cell r="R1810"/>
          <cell r="S1810"/>
          <cell r="T1810"/>
        </row>
        <row r="1811">
          <cell r="L1811"/>
          <cell r="M1811"/>
          <cell r="N1811"/>
          <cell r="O1811"/>
          <cell r="P1811"/>
          <cell r="Q1811"/>
          <cell r="R1811"/>
          <cell r="S1811"/>
          <cell r="T1811"/>
        </row>
        <row r="1812">
          <cell r="L1812"/>
          <cell r="M1812"/>
          <cell r="N1812"/>
          <cell r="O1812"/>
          <cell r="P1812"/>
          <cell r="Q1812"/>
          <cell r="R1812"/>
          <cell r="S1812"/>
          <cell r="T1812"/>
        </row>
        <row r="1815">
          <cell r="L1815"/>
          <cell r="M1815"/>
          <cell r="N1815"/>
          <cell r="O1815"/>
          <cell r="P1815"/>
          <cell r="Q1815"/>
          <cell r="R1815"/>
          <cell r="S1815"/>
          <cell r="T1815"/>
        </row>
        <row r="1816">
          <cell r="L1816"/>
          <cell r="M1816"/>
          <cell r="N1816"/>
          <cell r="O1816"/>
          <cell r="P1816"/>
          <cell r="Q1816"/>
          <cell r="R1816"/>
          <cell r="S1816"/>
          <cell r="T1816"/>
        </row>
        <row r="1817">
          <cell r="L1817"/>
          <cell r="M1817"/>
          <cell r="N1817"/>
          <cell r="O1817"/>
          <cell r="P1817"/>
          <cell r="Q1817"/>
          <cell r="R1817"/>
          <cell r="S1817"/>
          <cell r="T1817"/>
        </row>
        <row r="1818">
          <cell r="L1818"/>
          <cell r="M1818"/>
          <cell r="N1818"/>
          <cell r="O1818"/>
          <cell r="P1818"/>
          <cell r="Q1818"/>
          <cell r="R1818"/>
          <cell r="S1818"/>
          <cell r="T1818"/>
        </row>
        <row r="1819">
          <cell r="L1819"/>
          <cell r="M1819"/>
          <cell r="N1819"/>
          <cell r="O1819"/>
          <cell r="P1819"/>
          <cell r="Q1819"/>
          <cell r="R1819"/>
          <cell r="S1819"/>
          <cell r="T1819"/>
        </row>
        <row r="1820">
          <cell r="L1820"/>
          <cell r="M1820"/>
          <cell r="N1820"/>
          <cell r="O1820"/>
          <cell r="P1820"/>
          <cell r="Q1820"/>
          <cell r="R1820"/>
          <cell r="S1820"/>
          <cell r="T1820"/>
        </row>
        <row r="1823">
          <cell r="L1823"/>
          <cell r="M1823"/>
          <cell r="N1823"/>
          <cell r="O1823"/>
          <cell r="P1823"/>
          <cell r="Q1823"/>
          <cell r="R1823"/>
          <cell r="S1823"/>
          <cell r="T1823"/>
        </row>
        <row r="1824">
          <cell r="L1824"/>
          <cell r="M1824"/>
          <cell r="N1824"/>
          <cell r="O1824"/>
          <cell r="P1824"/>
          <cell r="Q1824"/>
          <cell r="R1824"/>
          <cell r="S1824"/>
          <cell r="T1824"/>
        </row>
        <row r="1825">
          <cell r="L1825"/>
          <cell r="M1825"/>
          <cell r="N1825"/>
          <cell r="O1825"/>
          <cell r="P1825"/>
          <cell r="Q1825"/>
          <cell r="R1825"/>
          <cell r="S1825"/>
          <cell r="T1825"/>
        </row>
        <row r="1826">
          <cell r="L1826"/>
          <cell r="M1826"/>
          <cell r="N1826"/>
          <cell r="O1826"/>
          <cell r="P1826"/>
          <cell r="Q1826"/>
          <cell r="R1826"/>
          <cell r="S1826"/>
          <cell r="T1826"/>
        </row>
        <row r="1827">
          <cell r="L1827"/>
          <cell r="M1827"/>
          <cell r="N1827"/>
          <cell r="O1827"/>
          <cell r="P1827"/>
          <cell r="Q1827"/>
          <cell r="R1827"/>
          <cell r="S1827"/>
          <cell r="T1827"/>
        </row>
        <row r="1828">
          <cell r="L1828"/>
          <cell r="M1828"/>
          <cell r="N1828"/>
          <cell r="O1828"/>
          <cell r="P1828"/>
          <cell r="Q1828"/>
          <cell r="R1828"/>
          <cell r="S1828"/>
          <cell r="T1828"/>
        </row>
        <row r="1831">
          <cell r="L1831"/>
          <cell r="M1831"/>
          <cell r="N1831"/>
          <cell r="O1831"/>
          <cell r="P1831"/>
          <cell r="Q1831"/>
          <cell r="R1831"/>
          <cell r="S1831"/>
          <cell r="T1831"/>
        </row>
        <row r="1832">
          <cell r="L1832"/>
          <cell r="M1832"/>
          <cell r="N1832"/>
          <cell r="O1832"/>
          <cell r="P1832"/>
          <cell r="Q1832"/>
          <cell r="R1832"/>
          <cell r="S1832"/>
          <cell r="T1832"/>
        </row>
        <row r="1833">
          <cell r="L1833"/>
          <cell r="M1833"/>
          <cell r="N1833"/>
          <cell r="O1833"/>
          <cell r="P1833"/>
          <cell r="Q1833"/>
          <cell r="R1833"/>
          <cell r="S1833"/>
          <cell r="T1833"/>
        </row>
        <row r="1834">
          <cell r="L1834"/>
          <cell r="M1834"/>
          <cell r="N1834"/>
          <cell r="O1834"/>
          <cell r="P1834"/>
          <cell r="Q1834"/>
          <cell r="R1834"/>
          <cell r="S1834"/>
          <cell r="T1834"/>
        </row>
        <row r="1835">
          <cell r="L1835"/>
          <cell r="M1835"/>
          <cell r="N1835"/>
          <cell r="O1835"/>
          <cell r="P1835"/>
          <cell r="Q1835"/>
          <cell r="R1835"/>
          <cell r="S1835"/>
          <cell r="T1835"/>
        </row>
        <row r="1836">
          <cell r="L1836"/>
          <cell r="M1836"/>
          <cell r="N1836"/>
          <cell r="O1836"/>
          <cell r="P1836"/>
          <cell r="Q1836"/>
          <cell r="R1836"/>
          <cell r="S1836"/>
          <cell r="T1836"/>
        </row>
        <row r="1841">
          <cell r="L1841"/>
          <cell r="M1841"/>
          <cell r="N1841"/>
          <cell r="O1841"/>
          <cell r="P1841"/>
          <cell r="Q1841"/>
          <cell r="R1841"/>
          <cell r="S1841"/>
          <cell r="T1841"/>
        </row>
        <row r="1842">
          <cell r="L1842"/>
          <cell r="M1842"/>
          <cell r="N1842"/>
          <cell r="O1842"/>
          <cell r="P1842"/>
          <cell r="Q1842"/>
          <cell r="R1842"/>
          <cell r="S1842"/>
          <cell r="T1842"/>
        </row>
        <row r="1843">
          <cell r="L1843"/>
          <cell r="M1843"/>
          <cell r="N1843"/>
          <cell r="O1843"/>
          <cell r="P1843"/>
          <cell r="Q1843"/>
          <cell r="R1843"/>
          <cell r="S1843"/>
          <cell r="T1843"/>
        </row>
        <row r="1844">
          <cell r="L1844"/>
          <cell r="M1844"/>
          <cell r="N1844"/>
          <cell r="O1844"/>
          <cell r="P1844"/>
          <cell r="Q1844"/>
          <cell r="R1844"/>
          <cell r="S1844"/>
          <cell r="T1844"/>
        </row>
        <row r="1845">
          <cell r="L1845"/>
          <cell r="M1845"/>
          <cell r="N1845"/>
          <cell r="O1845"/>
          <cell r="P1845"/>
          <cell r="Q1845"/>
          <cell r="R1845"/>
          <cell r="S1845"/>
          <cell r="T1845"/>
        </row>
        <row r="1846">
          <cell r="L1846"/>
          <cell r="M1846"/>
          <cell r="N1846"/>
          <cell r="O1846"/>
          <cell r="P1846"/>
          <cell r="Q1846"/>
          <cell r="R1846"/>
          <cell r="S1846"/>
          <cell r="T1846"/>
        </row>
        <row r="1848">
          <cell r="L1848"/>
          <cell r="M1848"/>
          <cell r="N1848"/>
          <cell r="O1848"/>
          <cell r="P1848"/>
          <cell r="Q1848"/>
          <cell r="R1848"/>
          <cell r="S1848"/>
          <cell r="T1848"/>
        </row>
        <row r="1849">
          <cell r="L1849"/>
          <cell r="M1849"/>
          <cell r="N1849"/>
          <cell r="O1849"/>
          <cell r="P1849"/>
          <cell r="Q1849"/>
          <cell r="R1849"/>
          <cell r="S1849"/>
          <cell r="T1849"/>
        </row>
        <row r="1850">
          <cell r="L1850"/>
          <cell r="M1850"/>
          <cell r="N1850"/>
          <cell r="O1850"/>
          <cell r="P1850"/>
          <cell r="Q1850"/>
          <cell r="R1850"/>
          <cell r="S1850"/>
          <cell r="T1850"/>
        </row>
        <row r="1851">
          <cell r="L1851"/>
          <cell r="M1851"/>
          <cell r="N1851"/>
          <cell r="O1851"/>
          <cell r="P1851"/>
          <cell r="Q1851"/>
          <cell r="R1851"/>
          <cell r="S1851"/>
          <cell r="T1851"/>
        </row>
        <row r="1852">
          <cell r="L1852"/>
          <cell r="M1852"/>
          <cell r="N1852"/>
          <cell r="O1852"/>
          <cell r="P1852"/>
          <cell r="Q1852"/>
          <cell r="R1852"/>
          <cell r="S1852"/>
          <cell r="T1852"/>
        </row>
        <row r="1855">
          <cell r="L1855"/>
          <cell r="M1855"/>
          <cell r="N1855"/>
          <cell r="O1855"/>
          <cell r="P1855"/>
          <cell r="Q1855"/>
          <cell r="R1855"/>
          <cell r="S1855"/>
          <cell r="T1855"/>
        </row>
        <row r="1857">
          <cell r="L1857"/>
          <cell r="M1857"/>
          <cell r="N1857"/>
          <cell r="O1857"/>
          <cell r="P1857"/>
          <cell r="Q1857"/>
          <cell r="R1857"/>
          <cell r="S1857"/>
          <cell r="T1857"/>
        </row>
        <row r="1858">
          <cell r="L1858"/>
          <cell r="M1858"/>
          <cell r="N1858"/>
          <cell r="O1858"/>
          <cell r="P1858"/>
          <cell r="Q1858"/>
          <cell r="R1858"/>
          <cell r="S1858"/>
          <cell r="T1858"/>
        </row>
        <row r="1859">
          <cell r="L1859"/>
          <cell r="M1859"/>
          <cell r="N1859"/>
          <cell r="O1859"/>
          <cell r="P1859"/>
          <cell r="Q1859"/>
          <cell r="R1859"/>
          <cell r="S1859"/>
          <cell r="T1859"/>
        </row>
        <row r="1860">
          <cell r="L1860"/>
          <cell r="M1860"/>
          <cell r="N1860"/>
          <cell r="O1860"/>
          <cell r="P1860"/>
          <cell r="Q1860"/>
          <cell r="R1860"/>
          <cell r="S1860"/>
          <cell r="T1860"/>
        </row>
        <row r="1861">
          <cell r="L1861"/>
          <cell r="M1861"/>
          <cell r="N1861"/>
          <cell r="O1861"/>
          <cell r="P1861"/>
          <cell r="Q1861"/>
          <cell r="R1861"/>
          <cell r="S1861"/>
          <cell r="T1861"/>
        </row>
        <row r="1862">
          <cell r="L1862"/>
          <cell r="M1862"/>
          <cell r="N1862"/>
          <cell r="O1862"/>
          <cell r="P1862"/>
          <cell r="Q1862"/>
          <cell r="R1862"/>
          <cell r="S1862"/>
          <cell r="T1862"/>
        </row>
        <row r="1863">
          <cell r="L1863"/>
          <cell r="M1863"/>
          <cell r="N1863"/>
          <cell r="O1863"/>
          <cell r="P1863"/>
          <cell r="Q1863"/>
          <cell r="R1863"/>
          <cell r="S1863"/>
          <cell r="T1863"/>
        </row>
        <row r="1864">
          <cell r="L1864"/>
          <cell r="M1864"/>
          <cell r="N1864"/>
          <cell r="O1864"/>
          <cell r="P1864"/>
          <cell r="Q1864"/>
          <cell r="R1864"/>
          <cell r="S1864"/>
          <cell r="T1864"/>
        </row>
        <row r="1865">
          <cell r="L1865"/>
          <cell r="M1865"/>
          <cell r="N1865"/>
          <cell r="O1865"/>
          <cell r="P1865"/>
          <cell r="Q1865"/>
          <cell r="R1865"/>
          <cell r="S1865"/>
          <cell r="T1865"/>
        </row>
        <row r="1866">
          <cell r="L1866"/>
          <cell r="M1866"/>
          <cell r="N1866"/>
          <cell r="O1866"/>
          <cell r="P1866"/>
          <cell r="Q1866"/>
          <cell r="R1866"/>
          <cell r="S1866"/>
          <cell r="T1866"/>
        </row>
        <row r="1867">
          <cell r="L1867"/>
          <cell r="M1867"/>
          <cell r="N1867"/>
          <cell r="O1867"/>
          <cell r="P1867"/>
          <cell r="Q1867"/>
          <cell r="R1867"/>
          <cell r="S1867"/>
          <cell r="T1867"/>
        </row>
        <row r="1868">
          <cell r="L1868"/>
          <cell r="M1868"/>
          <cell r="N1868"/>
          <cell r="O1868"/>
          <cell r="P1868"/>
          <cell r="Q1868"/>
          <cell r="R1868"/>
          <cell r="S1868"/>
          <cell r="T1868"/>
        </row>
        <row r="1869">
          <cell r="L1869"/>
          <cell r="M1869"/>
          <cell r="N1869"/>
          <cell r="O1869"/>
          <cell r="P1869"/>
          <cell r="Q1869"/>
          <cell r="R1869"/>
          <cell r="S1869"/>
          <cell r="T1869"/>
        </row>
        <row r="1870">
          <cell r="L1870"/>
          <cell r="M1870"/>
          <cell r="N1870"/>
          <cell r="O1870"/>
          <cell r="P1870"/>
          <cell r="Q1870"/>
          <cell r="R1870"/>
          <cell r="S1870"/>
          <cell r="T1870"/>
        </row>
        <row r="1872">
          <cell r="L1872"/>
          <cell r="M1872"/>
          <cell r="N1872"/>
          <cell r="O1872"/>
          <cell r="P1872"/>
          <cell r="Q1872"/>
          <cell r="R1872"/>
          <cell r="S1872"/>
          <cell r="T1872"/>
        </row>
        <row r="1874">
          <cell r="L1874"/>
          <cell r="M1874"/>
          <cell r="N1874"/>
          <cell r="O1874"/>
          <cell r="P1874"/>
          <cell r="Q1874"/>
          <cell r="R1874"/>
          <cell r="S1874"/>
          <cell r="T1874"/>
        </row>
        <row r="1875">
          <cell r="L1875"/>
          <cell r="M1875"/>
          <cell r="N1875"/>
          <cell r="O1875"/>
          <cell r="P1875"/>
          <cell r="Q1875"/>
          <cell r="R1875"/>
          <cell r="S1875"/>
          <cell r="T1875"/>
        </row>
        <row r="1876">
          <cell r="L1876"/>
          <cell r="M1876"/>
          <cell r="N1876"/>
          <cell r="O1876"/>
          <cell r="P1876"/>
          <cell r="Q1876"/>
          <cell r="R1876"/>
          <cell r="S1876"/>
          <cell r="T1876"/>
        </row>
        <row r="1877">
          <cell r="L1877"/>
          <cell r="M1877"/>
          <cell r="N1877"/>
          <cell r="O1877"/>
          <cell r="P1877"/>
          <cell r="Q1877"/>
          <cell r="R1877"/>
          <cell r="S1877"/>
          <cell r="T1877"/>
        </row>
        <row r="1878">
          <cell r="L1878"/>
          <cell r="M1878"/>
          <cell r="N1878"/>
          <cell r="O1878"/>
          <cell r="P1878"/>
          <cell r="Q1878"/>
          <cell r="R1878"/>
          <cell r="S1878"/>
          <cell r="T1878"/>
        </row>
        <row r="1880">
          <cell r="L1880"/>
          <cell r="M1880"/>
          <cell r="N1880"/>
          <cell r="O1880"/>
          <cell r="P1880"/>
          <cell r="Q1880"/>
          <cell r="R1880"/>
          <cell r="S1880"/>
          <cell r="T1880"/>
        </row>
        <row r="1881">
          <cell r="L1881"/>
          <cell r="M1881"/>
          <cell r="N1881"/>
          <cell r="O1881"/>
          <cell r="P1881"/>
          <cell r="Q1881"/>
          <cell r="R1881"/>
          <cell r="S1881"/>
          <cell r="T1881"/>
        </row>
        <row r="1882">
          <cell r="L1882"/>
          <cell r="M1882"/>
          <cell r="N1882"/>
          <cell r="O1882"/>
          <cell r="P1882"/>
          <cell r="Q1882"/>
          <cell r="R1882"/>
          <cell r="S1882"/>
          <cell r="T1882"/>
        </row>
        <row r="1883">
          <cell r="L1883"/>
          <cell r="M1883"/>
          <cell r="N1883"/>
          <cell r="O1883"/>
          <cell r="P1883"/>
          <cell r="Q1883"/>
          <cell r="R1883"/>
          <cell r="S1883"/>
          <cell r="T1883"/>
        </row>
        <row r="1884">
          <cell r="L1884"/>
          <cell r="M1884"/>
          <cell r="N1884"/>
          <cell r="O1884"/>
          <cell r="P1884"/>
          <cell r="Q1884"/>
          <cell r="R1884"/>
          <cell r="S1884"/>
          <cell r="T1884"/>
        </row>
        <row r="1885">
          <cell r="L1885"/>
          <cell r="M1885"/>
          <cell r="N1885"/>
          <cell r="O1885"/>
          <cell r="P1885"/>
          <cell r="Q1885"/>
          <cell r="R1885"/>
          <cell r="S1885"/>
          <cell r="T1885"/>
        </row>
        <row r="1888">
          <cell r="L1888"/>
          <cell r="M1888"/>
          <cell r="N1888"/>
          <cell r="O1888"/>
          <cell r="P1888"/>
          <cell r="Q1888"/>
          <cell r="R1888"/>
          <cell r="S1888"/>
          <cell r="T1888"/>
        </row>
        <row r="1889">
          <cell r="L1889"/>
          <cell r="M1889"/>
          <cell r="N1889"/>
          <cell r="O1889"/>
          <cell r="P1889"/>
          <cell r="Q1889"/>
          <cell r="R1889"/>
          <cell r="S1889"/>
          <cell r="T1889"/>
        </row>
        <row r="1890">
          <cell r="L1890"/>
          <cell r="M1890"/>
          <cell r="N1890"/>
          <cell r="O1890"/>
          <cell r="P1890"/>
          <cell r="Q1890"/>
          <cell r="R1890"/>
          <cell r="S1890"/>
          <cell r="T1890"/>
        </row>
        <row r="1891">
          <cell r="L1891"/>
          <cell r="M1891"/>
          <cell r="N1891"/>
          <cell r="O1891"/>
          <cell r="P1891"/>
          <cell r="Q1891"/>
          <cell r="R1891"/>
          <cell r="S1891"/>
          <cell r="T1891"/>
        </row>
        <row r="1892">
          <cell r="L1892"/>
          <cell r="M1892"/>
          <cell r="N1892"/>
          <cell r="O1892"/>
          <cell r="P1892"/>
          <cell r="Q1892"/>
          <cell r="R1892"/>
          <cell r="S1892"/>
          <cell r="T1892"/>
        </row>
        <row r="1893">
          <cell r="L1893"/>
          <cell r="M1893"/>
          <cell r="N1893"/>
          <cell r="O1893"/>
          <cell r="P1893"/>
          <cell r="Q1893"/>
          <cell r="R1893"/>
          <cell r="S1893"/>
          <cell r="T1893"/>
        </row>
        <row r="1895">
          <cell r="L1895"/>
          <cell r="M1895"/>
          <cell r="N1895"/>
          <cell r="O1895"/>
          <cell r="P1895"/>
          <cell r="Q1895"/>
          <cell r="R1895"/>
          <cell r="S1895"/>
          <cell r="T1895"/>
        </row>
        <row r="1896">
          <cell r="L1896"/>
          <cell r="M1896"/>
          <cell r="N1896"/>
          <cell r="O1896"/>
          <cell r="P1896"/>
          <cell r="Q1896"/>
          <cell r="R1896"/>
          <cell r="S1896"/>
          <cell r="T1896"/>
        </row>
        <row r="1897">
          <cell r="L1897"/>
          <cell r="M1897"/>
          <cell r="N1897"/>
          <cell r="O1897"/>
          <cell r="P1897"/>
          <cell r="Q1897"/>
          <cell r="R1897"/>
          <cell r="S1897"/>
          <cell r="T1897"/>
        </row>
        <row r="1900">
          <cell r="L1900"/>
          <cell r="M1900"/>
          <cell r="N1900"/>
          <cell r="O1900"/>
          <cell r="P1900"/>
          <cell r="Q1900"/>
          <cell r="R1900"/>
          <cell r="S1900"/>
          <cell r="T1900"/>
        </row>
        <row r="1901">
          <cell r="L1901"/>
          <cell r="M1901"/>
          <cell r="N1901"/>
          <cell r="O1901"/>
          <cell r="P1901"/>
          <cell r="Q1901"/>
          <cell r="R1901"/>
          <cell r="S1901"/>
          <cell r="T1901"/>
        </row>
        <row r="1902">
          <cell r="L1902"/>
          <cell r="M1902"/>
          <cell r="N1902"/>
          <cell r="O1902"/>
          <cell r="P1902"/>
          <cell r="Q1902"/>
          <cell r="R1902"/>
          <cell r="S1902"/>
          <cell r="T1902"/>
        </row>
        <row r="1903">
          <cell r="L1903"/>
          <cell r="M1903"/>
          <cell r="N1903"/>
          <cell r="O1903"/>
          <cell r="P1903"/>
          <cell r="Q1903"/>
          <cell r="R1903"/>
          <cell r="S1903"/>
          <cell r="T1903"/>
        </row>
        <row r="1904">
          <cell r="L1904"/>
          <cell r="M1904"/>
          <cell r="N1904"/>
          <cell r="O1904"/>
          <cell r="P1904"/>
          <cell r="Q1904"/>
          <cell r="R1904"/>
          <cell r="S1904"/>
          <cell r="T1904"/>
        </row>
        <row r="1905">
          <cell r="L1905"/>
          <cell r="M1905"/>
          <cell r="N1905"/>
          <cell r="O1905"/>
          <cell r="P1905"/>
          <cell r="Q1905"/>
          <cell r="R1905"/>
          <cell r="S1905"/>
          <cell r="T1905"/>
        </row>
        <row r="1908">
          <cell r="L1908"/>
          <cell r="M1908"/>
          <cell r="N1908"/>
          <cell r="O1908"/>
          <cell r="P1908"/>
          <cell r="Q1908"/>
          <cell r="R1908"/>
          <cell r="S1908"/>
          <cell r="T1908"/>
        </row>
        <row r="1909">
          <cell r="L1909"/>
          <cell r="M1909"/>
          <cell r="N1909"/>
          <cell r="O1909"/>
          <cell r="P1909"/>
          <cell r="Q1909"/>
          <cell r="R1909"/>
          <cell r="S1909"/>
          <cell r="T1909"/>
        </row>
        <row r="1910">
          <cell r="L1910"/>
          <cell r="M1910"/>
          <cell r="N1910"/>
          <cell r="O1910"/>
          <cell r="P1910"/>
          <cell r="Q1910"/>
          <cell r="R1910"/>
          <cell r="S1910"/>
          <cell r="T1910"/>
        </row>
        <row r="1911">
          <cell r="L1911"/>
          <cell r="M1911"/>
          <cell r="N1911"/>
          <cell r="O1911"/>
          <cell r="P1911"/>
          <cell r="Q1911"/>
          <cell r="R1911"/>
          <cell r="S1911"/>
          <cell r="T1911"/>
        </row>
        <row r="1912">
          <cell r="L1912"/>
          <cell r="M1912"/>
          <cell r="N1912"/>
          <cell r="O1912"/>
          <cell r="P1912"/>
          <cell r="Q1912"/>
          <cell r="R1912"/>
          <cell r="S1912"/>
          <cell r="T1912"/>
        </row>
        <row r="1913">
          <cell r="L1913"/>
          <cell r="M1913"/>
          <cell r="N1913"/>
          <cell r="O1913"/>
          <cell r="P1913"/>
          <cell r="Q1913"/>
          <cell r="R1913"/>
          <cell r="S1913"/>
          <cell r="T1913"/>
        </row>
        <row r="1916">
          <cell r="L1916"/>
          <cell r="M1916"/>
          <cell r="N1916"/>
          <cell r="O1916"/>
          <cell r="P1916"/>
          <cell r="Q1916"/>
          <cell r="R1916"/>
          <cell r="S1916"/>
          <cell r="T1916"/>
        </row>
        <row r="1917">
          <cell r="L1917"/>
          <cell r="M1917"/>
          <cell r="N1917"/>
          <cell r="O1917"/>
          <cell r="P1917"/>
          <cell r="Q1917"/>
          <cell r="R1917"/>
          <cell r="S1917"/>
          <cell r="T1917"/>
        </row>
        <row r="1918">
          <cell r="L1918"/>
          <cell r="M1918"/>
          <cell r="N1918"/>
          <cell r="O1918"/>
          <cell r="P1918"/>
          <cell r="Q1918"/>
          <cell r="R1918"/>
          <cell r="S1918"/>
          <cell r="T1918"/>
        </row>
        <row r="1919">
          <cell r="L1919"/>
          <cell r="M1919"/>
          <cell r="N1919"/>
          <cell r="O1919"/>
          <cell r="P1919"/>
          <cell r="Q1919"/>
          <cell r="R1919"/>
          <cell r="S1919"/>
          <cell r="T1919"/>
        </row>
        <row r="1920">
          <cell r="L1920"/>
          <cell r="M1920"/>
          <cell r="N1920"/>
          <cell r="O1920"/>
          <cell r="P1920"/>
          <cell r="Q1920"/>
          <cell r="R1920"/>
          <cell r="S1920"/>
          <cell r="T1920"/>
        </row>
        <row r="1921">
          <cell r="L1921"/>
          <cell r="M1921"/>
          <cell r="N1921"/>
          <cell r="O1921"/>
          <cell r="P1921"/>
          <cell r="Q1921"/>
          <cell r="R1921"/>
          <cell r="S1921"/>
          <cell r="T1921"/>
        </row>
        <row r="1924">
          <cell r="L1924"/>
          <cell r="M1924"/>
          <cell r="N1924"/>
          <cell r="O1924"/>
          <cell r="P1924"/>
          <cell r="Q1924"/>
          <cell r="R1924"/>
          <cell r="S1924"/>
          <cell r="T1924"/>
        </row>
        <row r="1925">
          <cell r="L1925"/>
          <cell r="M1925"/>
          <cell r="N1925"/>
          <cell r="O1925"/>
          <cell r="P1925"/>
          <cell r="Q1925"/>
          <cell r="R1925"/>
          <cell r="S1925"/>
          <cell r="T1925"/>
        </row>
        <row r="1926">
          <cell r="L1926"/>
          <cell r="M1926"/>
          <cell r="N1926"/>
          <cell r="O1926"/>
          <cell r="P1926"/>
          <cell r="Q1926"/>
          <cell r="R1926"/>
          <cell r="S1926"/>
          <cell r="T1926"/>
        </row>
        <row r="1927">
          <cell r="L1927"/>
          <cell r="M1927"/>
          <cell r="N1927"/>
          <cell r="O1927"/>
          <cell r="P1927"/>
          <cell r="Q1927"/>
          <cell r="R1927"/>
          <cell r="S1927"/>
          <cell r="T1927"/>
        </row>
        <row r="1928">
          <cell r="L1928"/>
          <cell r="M1928"/>
          <cell r="N1928"/>
          <cell r="O1928"/>
          <cell r="P1928"/>
          <cell r="Q1928"/>
          <cell r="R1928"/>
          <cell r="S1928"/>
          <cell r="T1928"/>
        </row>
        <row r="1929">
          <cell r="L1929"/>
          <cell r="M1929"/>
          <cell r="N1929"/>
          <cell r="O1929"/>
          <cell r="P1929"/>
          <cell r="Q1929"/>
          <cell r="R1929"/>
          <cell r="S1929"/>
          <cell r="T1929"/>
        </row>
        <row r="1932">
          <cell r="L1932"/>
          <cell r="M1932"/>
          <cell r="N1932"/>
          <cell r="O1932"/>
          <cell r="P1932"/>
          <cell r="Q1932"/>
          <cell r="R1932"/>
          <cell r="S1932"/>
          <cell r="T1932"/>
        </row>
        <row r="1933">
          <cell r="L1933"/>
          <cell r="M1933"/>
          <cell r="N1933"/>
          <cell r="O1933"/>
          <cell r="P1933"/>
          <cell r="Q1933"/>
          <cell r="R1933"/>
          <cell r="S1933"/>
          <cell r="T1933"/>
        </row>
        <row r="1934">
          <cell r="L1934"/>
          <cell r="M1934"/>
          <cell r="N1934"/>
          <cell r="O1934"/>
          <cell r="P1934"/>
          <cell r="Q1934"/>
          <cell r="R1934"/>
          <cell r="S1934"/>
          <cell r="T1934"/>
        </row>
        <row r="1935">
          <cell r="L1935"/>
          <cell r="M1935"/>
          <cell r="N1935"/>
          <cell r="O1935"/>
          <cell r="P1935"/>
          <cell r="Q1935"/>
          <cell r="R1935"/>
          <cell r="S1935"/>
          <cell r="T1935"/>
        </row>
        <row r="1936">
          <cell r="L1936"/>
          <cell r="M1936"/>
          <cell r="N1936"/>
          <cell r="O1936"/>
          <cell r="P1936"/>
          <cell r="Q1936"/>
          <cell r="R1936"/>
          <cell r="S1936"/>
          <cell r="T1936"/>
        </row>
        <row r="1937">
          <cell r="L1937"/>
          <cell r="M1937"/>
          <cell r="N1937"/>
          <cell r="O1937"/>
          <cell r="P1937"/>
          <cell r="Q1937"/>
          <cell r="R1937"/>
          <cell r="S1937"/>
          <cell r="T1937"/>
        </row>
        <row r="1940">
          <cell r="L1940"/>
          <cell r="M1940"/>
          <cell r="N1940"/>
          <cell r="O1940"/>
          <cell r="P1940"/>
          <cell r="Q1940"/>
          <cell r="R1940"/>
          <cell r="S1940"/>
          <cell r="T1940"/>
        </row>
        <row r="1941">
          <cell r="L1941"/>
          <cell r="M1941"/>
          <cell r="N1941"/>
          <cell r="O1941"/>
          <cell r="P1941"/>
          <cell r="Q1941"/>
          <cell r="R1941"/>
          <cell r="S1941"/>
          <cell r="T1941"/>
        </row>
        <row r="1942">
          <cell r="L1942"/>
          <cell r="M1942"/>
          <cell r="N1942"/>
          <cell r="O1942"/>
          <cell r="P1942"/>
          <cell r="Q1942"/>
          <cell r="R1942"/>
          <cell r="S1942"/>
          <cell r="T1942"/>
        </row>
        <row r="1943">
          <cell r="L1943"/>
          <cell r="M1943"/>
          <cell r="N1943"/>
          <cell r="O1943"/>
          <cell r="P1943"/>
          <cell r="Q1943"/>
          <cell r="R1943"/>
          <cell r="S1943"/>
          <cell r="T1943"/>
        </row>
        <row r="1944">
          <cell r="L1944"/>
          <cell r="M1944"/>
          <cell r="N1944"/>
          <cell r="O1944"/>
          <cell r="P1944"/>
          <cell r="Q1944"/>
          <cell r="R1944"/>
          <cell r="S1944"/>
          <cell r="T1944"/>
        </row>
        <row r="1945">
          <cell r="L1945"/>
          <cell r="M1945"/>
          <cell r="N1945"/>
          <cell r="O1945"/>
          <cell r="P1945"/>
          <cell r="Q1945"/>
          <cell r="R1945"/>
          <cell r="S1945"/>
          <cell r="T1945"/>
        </row>
        <row r="1947">
          <cell r="L1947"/>
          <cell r="M1947"/>
          <cell r="N1947"/>
          <cell r="O1947"/>
          <cell r="P1947"/>
          <cell r="Q1947"/>
          <cell r="R1947"/>
          <cell r="S1947"/>
          <cell r="T1947"/>
        </row>
        <row r="1948">
          <cell r="L1948"/>
          <cell r="M1948"/>
          <cell r="N1948"/>
          <cell r="O1948"/>
          <cell r="P1948"/>
          <cell r="Q1948"/>
          <cell r="R1948"/>
          <cell r="S1948"/>
          <cell r="T1948"/>
        </row>
        <row r="1949">
          <cell r="L1949"/>
          <cell r="M1949"/>
          <cell r="N1949"/>
          <cell r="O1949"/>
          <cell r="P1949"/>
          <cell r="Q1949"/>
          <cell r="R1949"/>
          <cell r="S1949"/>
          <cell r="T1949"/>
        </row>
        <row r="1950">
          <cell r="L1950"/>
          <cell r="M1950"/>
          <cell r="N1950"/>
          <cell r="O1950"/>
          <cell r="P1950"/>
          <cell r="Q1950"/>
          <cell r="R1950"/>
          <cell r="S1950"/>
          <cell r="T1950"/>
        </row>
        <row r="1951">
          <cell r="L1951"/>
          <cell r="M1951"/>
          <cell r="N1951"/>
          <cell r="O1951"/>
          <cell r="P1951"/>
          <cell r="Q1951"/>
          <cell r="R1951"/>
          <cell r="S1951"/>
          <cell r="T1951"/>
        </row>
        <row r="1954">
          <cell r="L1954"/>
          <cell r="M1954"/>
          <cell r="N1954"/>
          <cell r="O1954"/>
          <cell r="P1954"/>
          <cell r="Q1954"/>
          <cell r="R1954"/>
          <cell r="S1954"/>
          <cell r="T1954"/>
        </row>
        <row r="1955">
          <cell r="L1955"/>
          <cell r="M1955"/>
          <cell r="N1955"/>
          <cell r="O1955"/>
          <cell r="P1955"/>
          <cell r="Q1955"/>
          <cell r="R1955"/>
          <cell r="S1955"/>
          <cell r="T1955"/>
        </row>
        <row r="1956">
          <cell r="L1956"/>
          <cell r="M1956"/>
          <cell r="N1956"/>
          <cell r="O1956"/>
          <cell r="P1956"/>
          <cell r="Q1956"/>
          <cell r="R1956"/>
          <cell r="S1956"/>
          <cell r="T1956"/>
        </row>
        <row r="1957">
          <cell r="L1957"/>
          <cell r="M1957"/>
          <cell r="N1957"/>
          <cell r="O1957"/>
          <cell r="P1957"/>
          <cell r="Q1957"/>
          <cell r="R1957"/>
          <cell r="S1957"/>
          <cell r="T1957"/>
        </row>
        <row r="1958">
          <cell r="L1958"/>
          <cell r="M1958"/>
          <cell r="N1958"/>
          <cell r="O1958"/>
          <cell r="P1958"/>
          <cell r="Q1958"/>
          <cell r="R1958"/>
          <cell r="S1958"/>
          <cell r="T1958"/>
        </row>
        <row r="1959">
          <cell r="L1959"/>
          <cell r="M1959"/>
          <cell r="N1959"/>
          <cell r="O1959"/>
          <cell r="P1959"/>
          <cell r="Q1959"/>
          <cell r="R1959"/>
          <cell r="S1959"/>
          <cell r="T1959"/>
        </row>
        <row r="1961">
          <cell r="L1961"/>
          <cell r="M1961"/>
          <cell r="N1961"/>
          <cell r="O1961"/>
          <cell r="P1961"/>
          <cell r="Q1961"/>
          <cell r="R1961"/>
          <cell r="S1961"/>
          <cell r="T1961"/>
        </row>
        <row r="1962">
          <cell r="L1962"/>
          <cell r="M1962"/>
          <cell r="N1962"/>
          <cell r="O1962"/>
          <cell r="P1962"/>
          <cell r="Q1962"/>
          <cell r="R1962"/>
          <cell r="S1962"/>
          <cell r="T1962"/>
        </row>
        <row r="1963">
          <cell r="L1963"/>
          <cell r="M1963"/>
          <cell r="N1963"/>
          <cell r="O1963"/>
          <cell r="P1963"/>
          <cell r="Q1963"/>
          <cell r="R1963"/>
          <cell r="S1963"/>
          <cell r="T1963"/>
        </row>
        <row r="1964">
          <cell r="L1964"/>
          <cell r="M1964"/>
          <cell r="N1964"/>
          <cell r="O1964"/>
          <cell r="P1964"/>
          <cell r="Q1964"/>
          <cell r="R1964"/>
          <cell r="S1964"/>
          <cell r="T1964"/>
        </row>
        <row r="1965">
          <cell r="L1965"/>
          <cell r="M1965"/>
          <cell r="N1965"/>
          <cell r="O1965"/>
          <cell r="P1965"/>
          <cell r="Q1965"/>
          <cell r="R1965"/>
          <cell r="S1965"/>
          <cell r="T1965"/>
        </row>
        <row r="1966">
          <cell r="L1966"/>
          <cell r="M1966"/>
          <cell r="N1966"/>
          <cell r="O1966"/>
          <cell r="P1966"/>
          <cell r="Q1966"/>
          <cell r="R1966"/>
          <cell r="S1966"/>
          <cell r="T1966"/>
        </row>
        <row r="1968">
          <cell r="L1968"/>
          <cell r="M1968"/>
          <cell r="N1968"/>
          <cell r="O1968"/>
          <cell r="P1968"/>
          <cell r="Q1968"/>
          <cell r="R1968"/>
          <cell r="S1968"/>
          <cell r="T1968"/>
        </row>
        <row r="1969">
          <cell r="L1969"/>
          <cell r="M1969"/>
          <cell r="N1969"/>
          <cell r="O1969"/>
          <cell r="P1969"/>
          <cell r="Q1969"/>
          <cell r="R1969"/>
          <cell r="S1969"/>
          <cell r="T1969"/>
        </row>
        <row r="1970">
          <cell r="L1970"/>
          <cell r="M1970"/>
          <cell r="N1970"/>
          <cell r="O1970"/>
          <cell r="P1970"/>
          <cell r="Q1970"/>
          <cell r="R1970"/>
          <cell r="S1970"/>
          <cell r="T1970"/>
        </row>
        <row r="1971">
          <cell r="L1971"/>
          <cell r="M1971"/>
          <cell r="N1971"/>
          <cell r="O1971"/>
          <cell r="P1971"/>
          <cell r="Q1971"/>
          <cell r="R1971"/>
          <cell r="S1971"/>
          <cell r="T1971"/>
        </row>
        <row r="1972">
          <cell r="L1972"/>
          <cell r="M1972"/>
          <cell r="N1972"/>
          <cell r="O1972"/>
          <cell r="P1972"/>
          <cell r="Q1972"/>
          <cell r="R1972"/>
          <cell r="S1972"/>
          <cell r="T1972"/>
        </row>
        <row r="1975">
          <cell r="L1975"/>
          <cell r="M1975"/>
          <cell r="N1975"/>
          <cell r="O1975"/>
          <cell r="P1975"/>
          <cell r="Q1975"/>
          <cell r="R1975"/>
          <cell r="S1975"/>
          <cell r="T1975"/>
        </row>
        <row r="1976">
          <cell r="L1976"/>
          <cell r="M1976"/>
          <cell r="N1976"/>
          <cell r="O1976"/>
          <cell r="P1976"/>
          <cell r="Q1976"/>
          <cell r="R1976"/>
          <cell r="S1976"/>
          <cell r="T1976"/>
        </row>
        <row r="1977">
          <cell r="L1977"/>
          <cell r="M1977"/>
          <cell r="N1977"/>
          <cell r="O1977"/>
          <cell r="P1977"/>
          <cell r="Q1977"/>
          <cell r="R1977"/>
          <cell r="S1977"/>
          <cell r="T1977"/>
        </row>
        <row r="1978">
          <cell r="L1978"/>
          <cell r="M1978"/>
          <cell r="N1978"/>
          <cell r="O1978"/>
          <cell r="P1978"/>
          <cell r="Q1978"/>
          <cell r="R1978"/>
          <cell r="S1978"/>
          <cell r="T1978"/>
        </row>
        <row r="1979">
          <cell r="L1979"/>
          <cell r="M1979"/>
          <cell r="N1979"/>
          <cell r="O1979"/>
          <cell r="P1979"/>
          <cell r="Q1979"/>
          <cell r="R1979"/>
          <cell r="S1979"/>
          <cell r="T1979"/>
        </row>
        <row r="1980">
          <cell r="L1980"/>
          <cell r="M1980"/>
          <cell r="N1980"/>
          <cell r="O1980"/>
          <cell r="P1980"/>
          <cell r="Q1980"/>
          <cell r="R1980"/>
          <cell r="S1980"/>
          <cell r="T1980"/>
        </row>
        <row r="1982">
          <cell r="L1982"/>
          <cell r="M1982"/>
          <cell r="N1982"/>
          <cell r="O1982"/>
          <cell r="P1982"/>
          <cell r="Q1982"/>
          <cell r="R1982"/>
          <cell r="S1982"/>
          <cell r="T1982"/>
        </row>
        <row r="1983">
          <cell r="L1983"/>
          <cell r="M1983"/>
          <cell r="N1983"/>
          <cell r="O1983"/>
          <cell r="P1983"/>
          <cell r="Q1983"/>
          <cell r="R1983"/>
          <cell r="S1983"/>
          <cell r="T1983"/>
        </row>
        <row r="1984">
          <cell r="L1984"/>
          <cell r="M1984"/>
          <cell r="N1984"/>
          <cell r="O1984"/>
          <cell r="P1984"/>
          <cell r="Q1984"/>
          <cell r="R1984"/>
          <cell r="S1984"/>
          <cell r="T1984"/>
        </row>
        <row r="1986">
          <cell r="L1986"/>
          <cell r="M1986"/>
          <cell r="N1986"/>
          <cell r="O1986"/>
          <cell r="P1986"/>
          <cell r="Q1986"/>
          <cell r="R1986"/>
          <cell r="S1986"/>
          <cell r="T1986"/>
        </row>
        <row r="1987">
          <cell r="L1987"/>
          <cell r="M1987"/>
          <cell r="N1987"/>
          <cell r="O1987"/>
          <cell r="P1987"/>
          <cell r="Q1987"/>
          <cell r="R1987"/>
          <cell r="S1987"/>
          <cell r="T1987"/>
        </row>
        <row r="1988">
          <cell r="L1988"/>
          <cell r="M1988"/>
          <cell r="N1988"/>
          <cell r="O1988"/>
          <cell r="P1988"/>
          <cell r="Q1988"/>
          <cell r="R1988"/>
          <cell r="S1988"/>
          <cell r="T1988"/>
        </row>
        <row r="1989">
          <cell r="L1989"/>
          <cell r="M1989"/>
          <cell r="N1989"/>
          <cell r="O1989"/>
          <cell r="P1989"/>
          <cell r="Q1989"/>
          <cell r="R1989"/>
          <cell r="S1989"/>
          <cell r="T1989"/>
        </row>
        <row r="1990">
          <cell r="L1990"/>
          <cell r="M1990"/>
          <cell r="N1990"/>
          <cell r="O1990"/>
          <cell r="P1990"/>
          <cell r="Q1990"/>
          <cell r="R1990"/>
          <cell r="S1990"/>
          <cell r="T1990"/>
        </row>
        <row r="1991">
          <cell r="L1991"/>
          <cell r="M1991"/>
          <cell r="N1991"/>
          <cell r="O1991"/>
          <cell r="P1991"/>
          <cell r="Q1991"/>
          <cell r="R1991"/>
          <cell r="S1991"/>
          <cell r="T1991"/>
        </row>
        <row r="1993">
          <cell r="L1993"/>
          <cell r="M1993"/>
          <cell r="N1993"/>
          <cell r="O1993"/>
          <cell r="P1993"/>
          <cell r="Q1993"/>
          <cell r="R1993"/>
          <cell r="S1993"/>
          <cell r="T1993"/>
        </row>
        <row r="1994">
          <cell r="L1994"/>
          <cell r="M1994"/>
          <cell r="N1994"/>
          <cell r="O1994"/>
          <cell r="P1994"/>
          <cell r="Q1994"/>
          <cell r="R1994"/>
          <cell r="S1994"/>
          <cell r="T1994"/>
        </row>
        <row r="1995">
          <cell r="L1995"/>
          <cell r="M1995"/>
          <cell r="N1995"/>
          <cell r="O1995"/>
          <cell r="P1995"/>
          <cell r="Q1995"/>
          <cell r="R1995"/>
          <cell r="S1995"/>
          <cell r="T1995"/>
        </row>
        <row r="1996">
          <cell r="L1996"/>
          <cell r="M1996"/>
          <cell r="N1996"/>
          <cell r="O1996"/>
          <cell r="P1996"/>
          <cell r="Q1996"/>
          <cell r="R1996"/>
          <cell r="S1996"/>
          <cell r="T1996"/>
        </row>
        <row r="1997">
          <cell r="L1997"/>
          <cell r="M1997"/>
          <cell r="N1997"/>
          <cell r="O1997"/>
          <cell r="P1997"/>
          <cell r="Q1997"/>
          <cell r="R1997"/>
          <cell r="S1997"/>
          <cell r="T1997"/>
        </row>
        <row r="1999">
          <cell r="L1999"/>
          <cell r="M1999"/>
          <cell r="N1999"/>
          <cell r="O1999"/>
          <cell r="P1999"/>
          <cell r="Q1999"/>
          <cell r="R1999"/>
          <cell r="S1999"/>
          <cell r="T1999"/>
        </row>
        <row r="2000">
          <cell r="L2000"/>
          <cell r="M2000"/>
          <cell r="N2000"/>
          <cell r="O2000"/>
          <cell r="P2000"/>
          <cell r="Q2000"/>
          <cell r="R2000"/>
          <cell r="S2000"/>
          <cell r="T2000"/>
        </row>
        <row r="2001">
          <cell r="L2001"/>
          <cell r="M2001"/>
          <cell r="N2001"/>
          <cell r="O2001"/>
          <cell r="P2001"/>
          <cell r="Q2001"/>
          <cell r="R2001"/>
          <cell r="S2001"/>
          <cell r="T2001"/>
        </row>
        <row r="2003">
          <cell r="L2003"/>
          <cell r="M2003"/>
          <cell r="N2003"/>
          <cell r="O2003"/>
          <cell r="P2003"/>
          <cell r="Q2003"/>
          <cell r="R2003"/>
          <cell r="S2003"/>
          <cell r="T2003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0</v>
          </cell>
        </row>
      </sheetData>
      <sheetData sheetId="12">
        <row r="1">
          <cell r="A1">
            <v>0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A PROPOSTA"/>
      <sheetName val="CRONOGRAMA"/>
      <sheetName val="PLANILHA"/>
      <sheetName val="ENCARGOS SOCIAIS"/>
      <sheetName val="BDI"/>
    </sheetNames>
    <sheetDataSet>
      <sheetData sheetId="0" refreshError="1"/>
      <sheetData sheetId="1" refreshError="1"/>
      <sheetData sheetId="2" refreshError="1">
        <row r="8">
          <cell r="A8" t="str">
            <v>PRAZO (DIAS CORRIDOS)</v>
          </cell>
          <cell r="H8" t="str">
            <v>DATA: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workbookViewId="0">
      <selection activeCell="N17" sqref="N17"/>
    </sheetView>
  </sheetViews>
  <sheetFormatPr defaultRowHeight="14.25" x14ac:dyDescent="0.2"/>
  <sheetData>
    <row r="1" spans="1:11" x14ac:dyDescent="0.2">
      <c r="A1" s="157"/>
      <c r="B1" s="158"/>
      <c r="C1" s="158"/>
      <c r="D1" s="158"/>
      <c r="E1" s="158"/>
      <c r="F1" s="158"/>
      <c r="G1" s="158"/>
      <c r="H1" s="158"/>
      <c r="I1" s="158"/>
      <c r="J1" s="159"/>
      <c r="K1" s="120"/>
    </row>
    <row r="2" spans="1:11" x14ac:dyDescent="0.2">
      <c r="A2" s="160"/>
      <c r="B2" s="57"/>
      <c r="C2" s="57"/>
      <c r="D2" s="57"/>
      <c r="E2" s="57"/>
      <c r="F2" s="57"/>
      <c r="G2" s="57"/>
      <c r="H2" s="57"/>
      <c r="I2" s="57"/>
      <c r="J2" s="161"/>
      <c r="K2" s="120"/>
    </row>
    <row r="3" spans="1:11" x14ac:dyDescent="0.2">
      <c r="A3" s="160"/>
      <c r="B3" s="57"/>
      <c r="C3" s="57"/>
      <c r="D3" s="57"/>
      <c r="E3" s="57"/>
      <c r="F3" s="57"/>
      <c r="G3" s="57"/>
      <c r="H3" s="57"/>
      <c r="I3" s="57"/>
      <c r="J3" s="161"/>
      <c r="K3" s="120"/>
    </row>
    <row r="4" spans="1:11" x14ac:dyDescent="0.2">
      <c r="A4" s="160"/>
      <c r="B4" s="57"/>
      <c r="C4" s="57"/>
      <c r="D4" s="57"/>
      <c r="E4" s="57"/>
      <c r="F4" s="57"/>
      <c r="G4" s="57"/>
      <c r="H4" s="57"/>
      <c r="I4" s="57"/>
      <c r="J4" s="161"/>
      <c r="K4" s="120"/>
    </row>
    <row r="5" spans="1:11" x14ac:dyDescent="0.2">
      <c r="A5" s="160"/>
      <c r="B5" s="57"/>
      <c r="C5" s="57"/>
      <c r="D5" s="57"/>
      <c r="E5" s="57"/>
      <c r="F5" s="57"/>
      <c r="G5" s="57"/>
      <c r="H5" s="57"/>
      <c r="I5" s="57"/>
      <c r="J5" s="161"/>
      <c r="K5" s="120"/>
    </row>
    <row r="6" spans="1:11" x14ac:dyDescent="0.2">
      <c r="A6" s="160"/>
      <c r="B6" s="57"/>
      <c r="C6" s="57"/>
      <c r="D6" s="57"/>
      <c r="E6" s="57"/>
      <c r="F6" s="57"/>
      <c r="G6" s="57"/>
      <c r="H6" s="57"/>
      <c r="I6" s="57"/>
      <c r="J6" s="161"/>
      <c r="K6" s="120"/>
    </row>
    <row r="7" spans="1:11" x14ac:dyDescent="0.2">
      <c r="A7" s="160"/>
      <c r="B7" s="57"/>
      <c r="C7" s="57"/>
      <c r="D7" s="57"/>
      <c r="E7" s="57"/>
      <c r="F7" s="57"/>
      <c r="G7" s="57"/>
      <c r="H7" s="57"/>
      <c r="I7" s="57"/>
      <c r="J7" s="161"/>
      <c r="K7" s="120"/>
    </row>
    <row r="8" spans="1:11" x14ac:dyDescent="0.2">
      <c r="A8" s="160"/>
      <c r="B8" s="57"/>
      <c r="C8" s="57"/>
      <c r="D8" s="57"/>
      <c r="E8" s="57"/>
      <c r="F8" s="57"/>
      <c r="G8" s="57"/>
      <c r="H8" s="57"/>
      <c r="I8" s="57"/>
      <c r="J8" s="161"/>
      <c r="K8" s="120"/>
    </row>
    <row r="9" spans="1:11" x14ac:dyDescent="0.2">
      <c r="A9" s="160"/>
      <c r="B9" s="57"/>
      <c r="C9" s="57"/>
      <c r="D9" s="57"/>
      <c r="E9" s="57"/>
      <c r="F9" s="57"/>
      <c r="G9" s="57"/>
      <c r="H9" s="57"/>
      <c r="I9" s="57"/>
      <c r="J9" s="161"/>
      <c r="K9" s="120"/>
    </row>
    <row r="10" spans="1:11" x14ac:dyDescent="0.2">
      <c r="A10" s="160"/>
      <c r="B10" s="57"/>
      <c r="C10" s="57"/>
      <c r="D10" s="57"/>
      <c r="E10" s="57"/>
      <c r="F10" s="57"/>
      <c r="G10" s="57"/>
      <c r="H10" s="57"/>
      <c r="I10" s="57"/>
      <c r="J10" s="161"/>
      <c r="K10" s="120"/>
    </row>
    <row r="11" spans="1:11" x14ac:dyDescent="0.2">
      <c r="A11" s="160"/>
      <c r="B11" s="57"/>
      <c r="C11" s="57"/>
      <c r="D11" s="57"/>
      <c r="E11" s="57"/>
      <c r="F11" s="57"/>
      <c r="G11" s="57"/>
      <c r="H11" s="57"/>
      <c r="I11" s="57"/>
      <c r="J11" s="161"/>
      <c r="K11" s="120"/>
    </row>
    <row r="12" spans="1:11" x14ac:dyDescent="0.2">
      <c r="A12" s="160"/>
      <c r="B12" s="57"/>
      <c r="C12" s="57"/>
      <c r="D12" s="57"/>
      <c r="E12" s="57"/>
      <c r="F12" s="57"/>
      <c r="G12" s="57"/>
      <c r="H12" s="57"/>
      <c r="I12" s="57"/>
      <c r="J12" s="161"/>
      <c r="K12" s="120"/>
    </row>
    <row r="13" spans="1:11" x14ac:dyDescent="0.2">
      <c r="A13" s="160"/>
      <c r="B13" s="57"/>
      <c r="C13" s="57"/>
      <c r="D13" s="57"/>
      <c r="E13" s="57"/>
      <c r="F13" s="57"/>
      <c r="G13" s="57"/>
      <c r="H13" s="57"/>
      <c r="I13" s="57"/>
      <c r="J13" s="161"/>
      <c r="K13" s="120"/>
    </row>
    <row r="14" spans="1:11" x14ac:dyDescent="0.2">
      <c r="A14" s="160"/>
      <c r="B14" s="57"/>
      <c r="C14" s="57"/>
      <c r="D14" s="57"/>
      <c r="E14" s="57"/>
      <c r="F14" s="57"/>
      <c r="G14" s="57"/>
      <c r="H14" s="57"/>
      <c r="I14" s="57"/>
      <c r="J14" s="161"/>
      <c r="K14" s="120"/>
    </row>
    <row r="15" spans="1:11" x14ac:dyDescent="0.2">
      <c r="A15" s="160"/>
      <c r="B15" s="57"/>
      <c r="C15" s="57"/>
      <c r="D15" s="57"/>
      <c r="E15" s="57"/>
      <c r="F15" s="57"/>
      <c r="G15" s="57"/>
      <c r="H15" s="57"/>
      <c r="I15" s="57"/>
      <c r="J15" s="161"/>
      <c r="K15" s="120"/>
    </row>
    <row r="16" spans="1:11" x14ac:dyDescent="0.2">
      <c r="A16" s="160"/>
      <c r="B16" s="57"/>
      <c r="C16" s="57"/>
      <c r="D16" s="57"/>
      <c r="E16" s="57"/>
      <c r="F16" s="57"/>
      <c r="G16" s="57"/>
      <c r="H16" s="57"/>
      <c r="I16" s="57"/>
      <c r="J16" s="161"/>
      <c r="K16" s="120"/>
    </row>
    <row r="17" spans="1:11" x14ac:dyDescent="0.2">
      <c r="A17" s="160"/>
      <c r="B17" s="57"/>
      <c r="C17" s="57"/>
      <c r="D17" s="57"/>
      <c r="E17" s="57"/>
      <c r="F17" s="57"/>
      <c r="G17" s="57"/>
      <c r="H17" s="57"/>
      <c r="I17" s="57"/>
      <c r="J17" s="161"/>
      <c r="K17" s="120"/>
    </row>
    <row r="18" spans="1:11" x14ac:dyDescent="0.2">
      <c r="A18" s="160"/>
      <c r="B18" s="57"/>
      <c r="C18" s="57"/>
      <c r="D18" s="57"/>
      <c r="E18" s="57"/>
      <c r="F18" s="57"/>
      <c r="G18" s="57"/>
      <c r="H18" s="57"/>
      <c r="I18" s="57"/>
      <c r="J18" s="161"/>
      <c r="K18" s="120"/>
    </row>
    <row r="19" spans="1:11" x14ac:dyDescent="0.2">
      <c r="A19" s="160"/>
      <c r="B19" s="57"/>
      <c r="C19" s="57"/>
      <c r="D19" s="57"/>
      <c r="E19" s="57"/>
      <c r="F19" s="57"/>
      <c r="G19" s="57"/>
      <c r="H19" s="57"/>
      <c r="I19" s="57"/>
      <c r="J19" s="161"/>
      <c r="K19" s="120"/>
    </row>
    <row r="20" spans="1:11" ht="21" x14ac:dyDescent="0.2">
      <c r="A20" s="160"/>
      <c r="B20" s="162"/>
      <c r="C20" s="163"/>
      <c r="D20" s="57"/>
      <c r="E20" s="57"/>
      <c r="F20" s="57"/>
      <c r="G20" s="57"/>
      <c r="H20" s="57"/>
      <c r="I20" s="57"/>
      <c r="J20" s="161"/>
      <c r="K20" s="120"/>
    </row>
    <row r="21" spans="1:11" ht="23.25" x14ac:dyDescent="0.2">
      <c r="A21" s="184" t="s">
        <v>349</v>
      </c>
      <c r="B21" s="185"/>
      <c r="C21" s="185"/>
      <c r="D21" s="185"/>
      <c r="E21" s="185"/>
      <c r="F21" s="185"/>
      <c r="G21" s="185"/>
      <c r="H21" s="185"/>
      <c r="I21" s="185"/>
      <c r="J21" s="186"/>
      <c r="K21" s="120"/>
    </row>
    <row r="22" spans="1:11" ht="23.25" x14ac:dyDescent="0.2">
      <c r="A22" s="187" t="s">
        <v>350</v>
      </c>
      <c r="B22" s="188"/>
      <c r="C22" s="188"/>
      <c r="D22" s="188"/>
      <c r="E22" s="188"/>
      <c r="F22" s="188"/>
      <c r="G22" s="188"/>
      <c r="H22" s="188"/>
      <c r="I22" s="188"/>
      <c r="J22" s="189"/>
      <c r="K22" s="120"/>
    </row>
    <row r="23" spans="1:11" ht="23.25" x14ac:dyDescent="0.2">
      <c r="A23" s="187" t="s">
        <v>351</v>
      </c>
      <c r="B23" s="188"/>
      <c r="C23" s="188"/>
      <c r="D23" s="188"/>
      <c r="E23" s="188"/>
      <c r="F23" s="188"/>
      <c r="G23" s="188"/>
      <c r="H23" s="188"/>
      <c r="I23" s="188"/>
      <c r="J23" s="189"/>
      <c r="K23" s="120"/>
    </row>
    <row r="24" spans="1:11" x14ac:dyDescent="0.2">
      <c r="A24" s="190" t="s">
        <v>352</v>
      </c>
      <c r="B24" s="191"/>
      <c r="C24" s="191"/>
      <c r="D24" s="191"/>
      <c r="E24" s="191"/>
      <c r="F24" s="191"/>
      <c r="G24" s="191"/>
      <c r="H24" s="191"/>
      <c r="I24" s="191"/>
      <c r="J24" s="192"/>
      <c r="K24" s="120"/>
    </row>
    <row r="25" spans="1:11" x14ac:dyDescent="0.2">
      <c r="A25" s="190"/>
      <c r="B25" s="191"/>
      <c r="C25" s="191"/>
      <c r="D25" s="191"/>
      <c r="E25" s="191"/>
      <c r="F25" s="191"/>
      <c r="G25" s="191"/>
      <c r="H25" s="191"/>
      <c r="I25" s="191"/>
      <c r="J25" s="192"/>
      <c r="K25" s="120"/>
    </row>
    <row r="26" spans="1:11" ht="23.25" x14ac:dyDescent="0.2">
      <c r="A26" s="187" t="s">
        <v>353</v>
      </c>
      <c r="B26" s="188"/>
      <c r="C26" s="188"/>
      <c r="D26" s="188"/>
      <c r="E26" s="188"/>
      <c r="F26" s="188"/>
      <c r="G26" s="188"/>
      <c r="H26" s="188"/>
      <c r="I26" s="188"/>
      <c r="J26" s="189"/>
      <c r="K26" s="120"/>
    </row>
    <row r="27" spans="1:11" x14ac:dyDescent="0.2">
      <c r="A27" s="160"/>
      <c r="B27" s="57"/>
      <c r="C27" s="57"/>
      <c r="D27" s="57"/>
      <c r="E27" s="57"/>
      <c r="F27" s="57"/>
      <c r="G27" s="57"/>
      <c r="H27" s="57"/>
      <c r="I27" s="57"/>
      <c r="J27" s="161"/>
      <c r="K27" s="120"/>
    </row>
    <row r="28" spans="1:11" x14ac:dyDescent="0.2">
      <c r="A28" s="160"/>
      <c r="B28" s="57"/>
      <c r="C28" s="57"/>
      <c r="D28" s="57"/>
      <c r="E28" s="57"/>
      <c r="F28" s="57"/>
      <c r="G28" s="57"/>
      <c r="H28" s="57"/>
      <c r="I28" s="57"/>
      <c r="J28" s="161"/>
      <c r="K28" s="120"/>
    </row>
    <row r="29" spans="1:11" x14ac:dyDescent="0.2">
      <c r="A29" s="160"/>
      <c r="B29" s="57"/>
      <c r="C29" s="57"/>
      <c r="D29" s="57"/>
      <c r="E29" s="57"/>
      <c r="F29" s="57"/>
      <c r="G29" s="57"/>
      <c r="H29" s="57"/>
      <c r="I29" s="57"/>
      <c r="J29" s="161"/>
      <c r="K29" s="120"/>
    </row>
    <row r="30" spans="1:11" x14ac:dyDescent="0.2">
      <c r="A30" s="160"/>
      <c r="B30" s="57"/>
      <c r="C30" s="57"/>
      <c r="D30" s="57"/>
      <c r="E30" s="57"/>
      <c r="F30" s="57"/>
      <c r="G30" s="57"/>
      <c r="H30" s="57"/>
      <c r="I30" s="57"/>
      <c r="J30" s="161"/>
      <c r="K30" s="120"/>
    </row>
    <row r="31" spans="1:11" x14ac:dyDescent="0.2">
      <c r="A31" s="160"/>
      <c r="B31" s="57"/>
      <c r="C31" s="57"/>
      <c r="D31" s="57"/>
      <c r="E31" s="57"/>
      <c r="F31" s="57"/>
      <c r="G31" s="57"/>
      <c r="H31" s="57"/>
      <c r="I31" s="57"/>
      <c r="J31" s="161"/>
      <c r="K31" s="120"/>
    </row>
    <row r="32" spans="1:11" x14ac:dyDescent="0.2">
      <c r="A32" s="160"/>
      <c r="B32" s="57"/>
      <c r="C32" s="57"/>
      <c r="D32" s="57"/>
      <c r="E32" s="57"/>
      <c r="F32" s="57"/>
      <c r="G32" s="57"/>
      <c r="H32" s="57"/>
      <c r="I32" s="57"/>
      <c r="J32" s="161"/>
      <c r="K32" s="120"/>
    </row>
    <row r="33" spans="1:11" x14ac:dyDescent="0.2">
      <c r="A33" s="160"/>
      <c r="B33" s="57"/>
      <c r="C33" s="57"/>
      <c r="D33" s="57"/>
      <c r="E33" s="57"/>
      <c r="F33" s="57"/>
      <c r="G33" s="57"/>
      <c r="H33" s="57"/>
      <c r="I33" s="57"/>
      <c r="J33" s="161"/>
      <c r="K33" s="120"/>
    </row>
    <row r="34" spans="1:11" x14ac:dyDescent="0.2">
      <c r="A34" s="160"/>
      <c r="B34" s="57"/>
      <c r="C34" s="57"/>
      <c r="D34" s="57"/>
      <c r="E34" s="57"/>
      <c r="F34" s="57"/>
      <c r="G34" s="57"/>
      <c r="H34" s="57"/>
      <c r="I34" s="57"/>
      <c r="J34" s="161"/>
      <c r="K34" s="120"/>
    </row>
    <row r="35" spans="1:11" x14ac:dyDescent="0.2">
      <c r="A35" s="160"/>
      <c r="B35" s="57"/>
      <c r="C35" s="57"/>
      <c r="D35" s="57"/>
      <c r="E35" s="57"/>
      <c r="F35" s="57"/>
      <c r="G35" s="57"/>
      <c r="H35" s="57"/>
      <c r="I35" s="57"/>
      <c r="J35" s="161"/>
      <c r="K35" s="120"/>
    </row>
    <row r="36" spans="1:11" x14ac:dyDescent="0.2">
      <c r="A36" s="160"/>
      <c r="B36" s="57"/>
      <c r="C36" s="57"/>
      <c r="D36" s="57"/>
      <c r="E36" s="57"/>
      <c r="F36" s="57"/>
      <c r="G36" s="57"/>
      <c r="H36" s="57"/>
      <c r="I36" s="57"/>
      <c r="J36" s="161"/>
      <c r="K36" s="120"/>
    </row>
    <row r="37" spans="1:11" x14ac:dyDescent="0.2">
      <c r="A37" s="160"/>
      <c r="B37" s="57"/>
      <c r="C37" s="57"/>
      <c r="D37" s="57"/>
      <c r="E37" s="57"/>
      <c r="F37" s="57"/>
      <c r="G37" s="57"/>
      <c r="H37" s="57"/>
      <c r="I37" s="57"/>
      <c r="J37" s="161"/>
      <c r="K37" s="120"/>
    </row>
    <row r="38" spans="1:11" x14ac:dyDescent="0.2">
      <c r="A38" s="160"/>
      <c r="B38" s="57"/>
      <c r="C38" s="57"/>
      <c r="D38" s="57"/>
      <c r="E38" s="57"/>
      <c r="F38" s="57"/>
      <c r="G38" s="57"/>
      <c r="H38" s="57"/>
      <c r="I38" s="57"/>
      <c r="J38" s="161"/>
      <c r="K38" s="120"/>
    </row>
    <row r="39" spans="1:11" x14ac:dyDescent="0.2">
      <c r="A39" s="160"/>
      <c r="B39" s="57"/>
      <c r="C39" s="57"/>
      <c r="D39" s="57"/>
      <c r="E39" s="57"/>
      <c r="F39" s="57"/>
      <c r="G39" s="57"/>
      <c r="H39" s="57"/>
      <c r="I39" s="57"/>
      <c r="J39" s="161"/>
      <c r="K39" s="120"/>
    </row>
    <row r="40" spans="1:11" x14ac:dyDescent="0.2">
      <c r="A40" s="160"/>
      <c r="B40" s="57"/>
      <c r="C40" s="57"/>
      <c r="D40" s="57"/>
      <c r="E40" s="57"/>
      <c r="F40" s="57"/>
      <c r="G40" s="57"/>
      <c r="H40" s="57"/>
      <c r="I40" s="57"/>
      <c r="J40" s="161"/>
      <c r="K40" s="120"/>
    </row>
    <row r="41" spans="1:11" x14ac:dyDescent="0.2">
      <c r="A41" s="160"/>
      <c r="B41" s="57"/>
      <c r="C41" s="57"/>
      <c r="D41" s="57"/>
      <c r="E41" s="57"/>
      <c r="F41" s="57"/>
      <c r="G41" s="57"/>
      <c r="H41" s="57"/>
      <c r="I41" s="57"/>
      <c r="J41" s="161"/>
      <c r="K41" s="120"/>
    </row>
    <row r="42" spans="1:11" x14ac:dyDescent="0.2">
      <c r="A42" s="160"/>
      <c r="B42" s="57"/>
      <c r="C42" s="57"/>
      <c r="D42" s="57"/>
      <c r="E42" s="57"/>
      <c r="F42" s="57"/>
      <c r="G42" s="57"/>
      <c r="H42" s="57"/>
      <c r="I42" s="57"/>
      <c r="J42" s="161"/>
      <c r="K42" s="120"/>
    </row>
    <row r="43" spans="1:11" x14ac:dyDescent="0.2">
      <c r="A43" s="160"/>
      <c r="B43" s="57"/>
      <c r="C43" s="57"/>
      <c r="D43" s="57"/>
      <c r="E43" s="57"/>
      <c r="F43" s="57"/>
      <c r="G43" s="57"/>
      <c r="H43" s="57"/>
      <c r="I43" s="57"/>
      <c r="J43" s="161"/>
      <c r="K43" s="120"/>
    </row>
    <row r="44" spans="1:11" x14ac:dyDescent="0.2">
      <c r="A44" s="160"/>
      <c r="B44" s="57"/>
      <c r="C44" s="57"/>
      <c r="D44" s="57"/>
      <c r="E44" s="57"/>
      <c r="F44" s="57"/>
      <c r="G44" s="57"/>
      <c r="H44" s="57"/>
      <c r="I44" s="57"/>
      <c r="J44" s="161"/>
      <c r="K44" s="120"/>
    </row>
    <row r="45" spans="1:11" x14ac:dyDescent="0.2">
      <c r="A45" s="160"/>
      <c r="B45" s="57"/>
      <c r="C45" s="57"/>
      <c r="D45" s="57"/>
      <c r="E45" s="57"/>
      <c r="F45" s="57"/>
      <c r="G45" s="57"/>
      <c r="H45" s="57"/>
      <c r="I45" s="57"/>
      <c r="J45" s="161"/>
      <c r="K45" s="120"/>
    </row>
    <row r="46" spans="1:11" x14ac:dyDescent="0.2">
      <c r="A46" s="160"/>
      <c r="B46" s="57"/>
      <c r="C46" s="57"/>
      <c r="D46" s="57"/>
      <c r="E46" s="57"/>
      <c r="F46" s="57"/>
      <c r="G46" s="57"/>
      <c r="H46" s="57"/>
      <c r="I46" s="57"/>
      <c r="J46" s="161"/>
      <c r="K46" s="120"/>
    </row>
    <row r="47" spans="1:11" x14ac:dyDescent="0.2">
      <c r="A47" s="160"/>
      <c r="B47" s="57"/>
      <c r="C47" s="57"/>
      <c r="D47" s="57"/>
      <c r="E47" s="57"/>
      <c r="F47" s="57"/>
      <c r="G47" s="57"/>
      <c r="H47" s="57"/>
      <c r="I47" s="57"/>
      <c r="J47" s="161"/>
      <c r="K47" s="120"/>
    </row>
    <row r="48" spans="1:11" x14ac:dyDescent="0.2">
      <c r="A48" s="160"/>
      <c r="B48" s="57"/>
      <c r="C48" s="57"/>
      <c r="D48" s="57"/>
      <c r="E48" s="57"/>
      <c r="F48" s="57"/>
      <c r="G48" s="57"/>
      <c r="H48" s="57"/>
      <c r="I48" s="57"/>
      <c r="J48" s="161"/>
      <c r="K48" s="120"/>
    </row>
    <row r="49" spans="1:11" x14ac:dyDescent="0.2">
      <c r="A49" s="160"/>
      <c r="B49" s="57"/>
      <c r="C49" s="57"/>
      <c r="D49" s="57"/>
      <c r="E49" s="57"/>
      <c r="F49" s="57"/>
      <c r="G49" s="57"/>
      <c r="H49" s="57"/>
      <c r="I49" s="57"/>
      <c r="J49" s="161"/>
      <c r="K49" s="120"/>
    </row>
    <row r="50" spans="1:11" x14ac:dyDescent="0.2">
      <c r="A50" s="160"/>
      <c r="B50" s="57"/>
      <c r="C50" s="57"/>
      <c r="D50" s="57"/>
      <c r="E50" s="57"/>
      <c r="F50" s="57"/>
      <c r="G50" s="57"/>
      <c r="H50" s="57"/>
      <c r="I50" s="57"/>
      <c r="J50" s="161"/>
      <c r="K50" s="120"/>
    </row>
    <row r="51" spans="1:11" x14ac:dyDescent="0.2">
      <c r="A51" s="181" t="s">
        <v>354</v>
      </c>
      <c r="B51" s="182"/>
      <c r="C51" s="182"/>
      <c r="D51" s="182"/>
      <c r="E51" s="182"/>
      <c r="F51" s="182"/>
      <c r="G51" s="182"/>
      <c r="H51" s="182"/>
      <c r="I51" s="182"/>
      <c r="J51" s="183"/>
      <c r="K51" s="120"/>
    </row>
    <row r="52" spans="1:11" x14ac:dyDescent="0.2">
      <c r="A52" s="160"/>
      <c r="B52" s="57"/>
      <c r="C52" s="57"/>
      <c r="D52" s="57"/>
      <c r="E52" s="57"/>
      <c r="F52" s="57"/>
      <c r="G52" s="57"/>
      <c r="H52" s="57"/>
      <c r="I52" s="57"/>
      <c r="J52" s="161"/>
      <c r="K52" s="120"/>
    </row>
    <row r="53" spans="1:11" x14ac:dyDescent="0.2">
      <c r="A53" s="160"/>
      <c r="B53" s="57"/>
      <c r="C53" s="57"/>
      <c r="D53" s="57"/>
      <c r="E53" s="57"/>
      <c r="F53" s="57"/>
      <c r="G53" s="57"/>
      <c r="H53" s="57"/>
      <c r="I53" s="57"/>
      <c r="J53" s="161"/>
      <c r="K53" s="120"/>
    </row>
    <row r="54" spans="1:11" ht="15" thickBot="1" x14ac:dyDescent="0.25">
      <c r="A54" s="164"/>
      <c r="B54" s="165"/>
      <c r="C54" s="165"/>
      <c r="D54" s="165"/>
      <c r="E54" s="165"/>
      <c r="F54" s="165"/>
      <c r="G54" s="165"/>
      <c r="H54" s="165"/>
      <c r="I54" s="165"/>
      <c r="J54" s="166"/>
      <c r="K54" s="120"/>
    </row>
    <row r="55" spans="1:11" x14ac:dyDescent="0.2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</row>
    <row r="56" spans="1:11" x14ac:dyDescent="0.2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</row>
  </sheetData>
  <mergeCells count="6">
    <mergeCell ref="A51:J51"/>
    <mergeCell ref="A21:J21"/>
    <mergeCell ref="A22:J22"/>
    <mergeCell ref="A23:J23"/>
    <mergeCell ref="A24:J25"/>
    <mergeCell ref="A26:J26"/>
  </mergeCells>
  <pageMargins left="0.51181102362204722" right="0.51181102362204722" top="0.78740157480314965" bottom="0.78740157480314965" header="0.31496062992125984" footer="0.31496062992125984"/>
  <pageSetup paperSize="9" scale="93" orientation="portrait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view="pageBreakPreview" zoomScaleNormal="100" zoomScaleSheetLayoutView="100" workbookViewId="0">
      <selection activeCell="J10" sqref="J10"/>
    </sheetView>
  </sheetViews>
  <sheetFormatPr defaultColWidth="9" defaultRowHeight="14.25" x14ac:dyDescent="0.2"/>
  <cols>
    <col min="1" max="1" width="9.75" style="52" customWidth="1"/>
    <col min="2" max="2" width="11.5" style="52" customWidth="1"/>
    <col min="3" max="3" width="12.625" style="52" customWidth="1"/>
    <col min="4" max="4" width="30.875" style="52" customWidth="1"/>
    <col min="5" max="5" width="11.625" style="52" customWidth="1"/>
    <col min="6" max="6" width="13.125" style="52" customWidth="1"/>
    <col min="7" max="7" width="16.875" style="52" customWidth="1"/>
    <col min="8" max="8" width="16.375" style="52" customWidth="1"/>
    <col min="9" max="9" width="11.25" style="52" customWidth="1"/>
    <col min="10" max="10" width="12" style="52" customWidth="1"/>
    <col min="11" max="16384" width="9" style="52"/>
  </cols>
  <sheetData>
    <row r="1" spans="1:10" ht="20.25" customHeight="1" x14ac:dyDescent="0.2">
      <c r="A1" s="207" t="s">
        <v>10</v>
      </c>
      <c r="B1" s="207"/>
      <c r="C1" s="207"/>
      <c r="D1" s="207"/>
      <c r="E1" s="207"/>
      <c r="F1" s="207"/>
      <c r="G1" s="207"/>
      <c r="H1" s="207"/>
      <c r="I1" s="207"/>
      <c r="J1" s="57"/>
    </row>
    <row r="2" spans="1:10" ht="14.25" customHeight="1" x14ac:dyDescent="0.2">
      <c r="A2" s="201" t="s">
        <v>11</v>
      </c>
      <c r="B2" s="201"/>
      <c r="C2" s="201"/>
      <c r="D2" s="201"/>
      <c r="E2" s="201"/>
      <c r="F2" s="201"/>
      <c r="G2" s="201"/>
      <c r="H2" s="201"/>
      <c r="I2" s="201"/>
      <c r="J2" s="57"/>
    </row>
    <row r="3" spans="1:10" ht="14.25" customHeight="1" x14ac:dyDescent="0.2">
      <c r="A3" s="201" t="s">
        <v>12</v>
      </c>
      <c r="B3" s="201"/>
      <c r="C3" s="201"/>
      <c r="D3" s="201"/>
      <c r="E3" s="201"/>
      <c r="F3" s="201"/>
      <c r="G3" s="201"/>
      <c r="H3" s="201"/>
      <c r="I3" s="201"/>
      <c r="J3" s="57"/>
    </row>
    <row r="4" spans="1:10" s="42" customFormat="1" ht="24" customHeight="1" x14ac:dyDescent="0.2">
      <c r="A4" s="207" t="s">
        <v>232</v>
      </c>
      <c r="B4" s="207"/>
      <c r="C4" s="207"/>
      <c r="D4" s="207"/>
      <c r="E4" s="207"/>
      <c r="F4" s="207"/>
      <c r="G4" s="207"/>
      <c r="H4" s="207"/>
      <c r="I4" s="207"/>
      <c r="J4" s="55"/>
    </row>
    <row r="5" spans="1:10" s="42" customFormat="1" ht="24" customHeight="1" x14ac:dyDescent="0.2">
      <c r="A5" s="207" t="s">
        <v>234</v>
      </c>
      <c r="B5" s="207"/>
      <c r="C5" s="207"/>
      <c r="D5" s="207"/>
      <c r="E5" s="207"/>
      <c r="F5" s="207"/>
      <c r="G5" s="207"/>
      <c r="H5" s="207"/>
      <c r="I5" s="207"/>
      <c r="J5" s="96" t="s">
        <v>0</v>
      </c>
    </row>
    <row r="6" spans="1:10" s="42" customFormat="1" ht="21.75" customHeight="1" x14ac:dyDescent="0.2">
      <c r="A6" s="201" t="s">
        <v>246</v>
      </c>
      <c r="B6" s="201"/>
      <c r="C6" s="201"/>
      <c r="D6" s="201"/>
      <c r="E6" s="201"/>
      <c r="F6" s="201"/>
      <c r="G6" s="201"/>
      <c r="H6" s="201"/>
      <c r="I6" s="201"/>
      <c r="J6" s="284" t="s">
        <v>1</v>
      </c>
    </row>
    <row r="7" spans="1:10" s="42" customFormat="1" ht="16.5" customHeight="1" x14ac:dyDescent="0.2">
      <c r="A7" s="209"/>
      <c r="B7" s="209"/>
      <c r="C7" s="209"/>
      <c r="D7" s="209"/>
      <c r="E7" s="209"/>
      <c r="F7" s="209"/>
      <c r="G7" s="53"/>
      <c r="H7" s="53"/>
      <c r="I7" s="55"/>
      <c r="J7" s="284"/>
    </row>
    <row r="8" spans="1:10" s="42" customFormat="1" ht="16.5" customHeight="1" x14ac:dyDescent="0.25">
      <c r="A8" s="210" t="s">
        <v>120</v>
      </c>
      <c r="B8" s="210"/>
      <c r="C8" s="210"/>
      <c r="D8" s="210"/>
      <c r="E8" s="210"/>
      <c r="F8" s="210"/>
      <c r="G8" s="210"/>
      <c r="H8" s="210"/>
      <c r="I8" s="210"/>
      <c r="J8" s="284"/>
    </row>
    <row r="9" spans="1:10" s="42" customFormat="1" ht="31.5" customHeight="1" x14ac:dyDescent="0.2">
      <c r="A9" s="2" t="s">
        <v>247</v>
      </c>
      <c r="B9" s="2"/>
      <c r="C9" s="2"/>
      <c r="D9" s="2"/>
      <c r="E9" s="44"/>
      <c r="F9" s="88"/>
      <c r="G9" s="88" t="s">
        <v>357</v>
      </c>
      <c r="H9" s="91"/>
      <c r="I9" s="55"/>
      <c r="J9" s="285"/>
    </row>
    <row r="10" spans="1:10" s="154" customFormat="1" ht="18" customHeight="1" x14ac:dyDescent="0.2">
      <c r="A10" s="145" t="s">
        <v>160</v>
      </c>
      <c r="B10" s="127" t="s">
        <v>3</v>
      </c>
      <c r="C10" s="145" t="s">
        <v>4</v>
      </c>
      <c r="D10" s="145" t="s">
        <v>5</v>
      </c>
      <c r="E10" s="198" t="s">
        <v>194</v>
      </c>
      <c r="F10" s="198"/>
      <c r="G10" s="126" t="s">
        <v>6</v>
      </c>
      <c r="H10" s="127" t="s">
        <v>7</v>
      </c>
      <c r="I10" s="127" t="s">
        <v>8</v>
      </c>
      <c r="J10" s="127" t="s">
        <v>9</v>
      </c>
    </row>
    <row r="11" spans="1:10" s="154" customFormat="1" ht="24" customHeight="1" x14ac:dyDescent="0.2">
      <c r="A11" s="150" t="s">
        <v>204</v>
      </c>
      <c r="B11" s="129" t="s">
        <v>161</v>
      </c>
      <c r="C11" s="150" t="s">
        <v>157</v>
      </c>
      <c r="D11" s="150" t="s">
        <v>162</v>
      </c>
      <c r="E11" s="295" t="s">
        <v>198</v>
      </c>
      <c r="F11" s="295"/>
      <c r="G11" s="128" t="s">
        <v>163</v>
      </c>
      <c r="H11" s="131">
        <v>1</v>
      </c>
      <c r="I11" s="130">
        <v>304.32</v>
      </c>
      <c r="J11" s="130">
        <v>304.32</v>
      </c>
    </row>
    <row r="12" spans="1:10" s="154" customFormat="1" ht="24" customHeight="1" x14ac:dyDescent="0.2">
      <c r="A12" s="151" t="s">
        <v>205</v>
      </c>
      <c r="B12" s="134" t="s">
        <v>211</v>
      </c>
      <c r="C12" s="151" t="s">
        <v>166</v>
      </c>
      <c r="D12" s="151" t="s">
        <v>212</v>
      </c>
      <c r="E12" s="292" t="s">
        <v>198</v>
      </c>
      <c r="F12" s="292"/>
      <c r="G12" s="133" t="s">
        <v>113</v>
      </c>
      <c r="H12" s="136">
        <v>1</v>
      </c>
      <c r="I12" s="135">
        <v>17.600000000000001</v>
      </c>
      <c r="J12" s="135">
        <v>17.600000000000001</v>
      </c>
    </row>
    <row r="13" spans="1:10" s="154" customFormat="1" ht="24" customHeight="1" x14ac:dyDescent="0.2">
      <c r="A13" s="151" t="s">
        <v>205</v>
      </c>
      <c r="B13" s="134" t="s">
        <v>213</v>
      </c>
      <c r="C13" s="151" t="s">
        <v>166</v>
      </c>
      <c r="D13" s="151" t="s">
        <v>214</v>
      </c>
      <c r="E13" s="292" t="s">
        <v>198</v>
      </c>
      <c r="F13" s="292"/>
      <c r="G13" s="133" t="s">
        <v>113</v>
      </c>
      <c r="H13" s="136">
        <v>2</v>
      </c>
      <c r="I13" s="135">
        <v>13.88</v>
      </c>
      <c r="J13" s="135">
        <v>27.76</v>
      </c>
    </row>
    <row r="14" spans="1:10" s="154" customFormat="1" ht="36" customHeight="1" x14ac:dyDescent="0.2">
      <c r="A14" s="151" t="s">
        <v>205</v>
      </c>
      <c r="B14" s="134" t="s">
        <v>215</v>
      </c>
      <c r="C14" s="151" t="s">
        <v>166</v>
      </c>
      <c r="D14" s="151" t="s">
        <v>216</v>
      </c>
      <c r="E14" s="292" t="s">
        <v>217</v>
      </c>
      <c r="F14" s="292"/>
      <c r="G14" s="133" t="s">
        <v>218</v>
      </c>
      <c r="H14" s="136">
        <v>0.01</v>
      </c>
      <c r="I14" s="135">
        <v>285.85000000000002</v>
      </c>
      <c r="J14" s="135">
        <v>2.85</v>
      </c>
    </row>
    <row r="15" spans="1:10" s="154" customFormat="1" ht="24" customHeight="1" x14ac:dyDescent="0.2">
      <c r="A15" s="153" t="s">
        <v>219</v>
      </c>
      <c r="B15" s="138" t="s">
        <v>220</v>
      </c>
      <c r="C15" s="153" t="s">
        <v>166</v>
      </c>
      <c r="D15" s="153" t="s">
        <v>221</v>
      </c>
      <c r="E15" s="293" t="s">
        <v>222</v>
      </c>
      <c r="F15" s="293"/>
      <c r="G15" s="137" t="s">
        <v>223</v>
      </c>
      <c r="H15" s="140">
        <v>1</v>
      </c>
      <c r="I15" s="139">
        <v>5.3</v>
      </c>
      <c r="J15" s="139">
        <v>5.3</v>
      </c>
    </row>
    <row r="16" spans="1:10" s="154" customFormat="1" ht="24" customHeight="1" x14ac:dyDescent="0.2">
      <c r="A16" s="153" t="s">
        <v>219</v>
      </c>
      <c r="B16" s="138" t="s">
        <v>224</v>
      </c>
      <c r="C16" s="153" t="s">
        <v>166</v>
      </c>
      <c r="D16" s="153" t="s">
        <v>225</v>
      </c>
      <c r="E16" s="293" t="s">
        <v>222</v>
      </c>
      <c r="F16" s="293"/>
      <c r="G16" s="137" t="s">
        <v>223</v>
      </c>
      <c r="H16" s="140">
        <v>4</v>
      </c>
      <c r="I16" s="139">
        <v>5.97</v>
      </c>
      <c r="J16" s="139">
        <v>23.88</v>
      </c>
    </row>
    <row r="17" spans="1:10" s="154" customFormat="1" ht="24" customHeight="1" x14ac:dyDescent="0.2">
      <c r="A17" s="153" t="s">
        <v>219</v>
      </c>
      <c r="B17" s="138" t="s">
        <v>226</v>
      </c>
      <c r="C17" s="153" t="s">
        <v>166</v>
      </c>
      <c r="D17" s="153" t="s">
        <v>227</v>
      </c>
      <c r="E17" s="293" t="s">
        <v>222</v>
      </c>
      <c r="F17" s="293"/>
      <c r="G17" s="137" t="s">
        <v>168</v>
      </c>
      <c r="H17" s="140">
        <v>1</v>
      </c>
      <c r="I17" s="139">
        <v>225</v>
      </c>
      <c r="J17" s="139">
        <v>225</v>
      </c>
    </row>
    <row r="18" spans="1:10" s="154" customFormat="1" ht="24" customHeight="1" x14ac:dyDescent="0.2">
      <c r="A18" s="153" t="s">
        <v>219</v>
      </c>
      <c r="B18" s="138" t="s">
        <v>228</v>
      </c>
      <c r="C18" s="153" t="s">
        <v>166</v>
      </c>
      <c r="D18" s="153" t="s">
        <v>229</v>
      </c>
      <c r="E18" s="293" t="s">
        <v>222</v>
      </c>
      <c r="F18" s="293"/>
      <c r="G18" s="137" t="s">
        <v>230</v>
      </c>
      <c r="H18" s="140">
        <v>0.11</v>
      </c>
      <c r="I18" s="139">
        <v>17.55</v>
      </c>
      <c r="J18" s="139">
        <v>1.93</v>
      </c>
    </row>
    <row r="19" spans="1:10" s="154" customFormat="1" ht="25.5" x14ac:dyDescent="0.2">
      <c r="A19" s="152"/>
      <c r="B19" s="152"/>
      <c r="C19" s="152"/>
      <c r="D19" s="152"/>
      <c r="E19" s="152" t="s">
        <v>206</v>
      </c>
      <c r="F19" s="144">
        <v>17.445601788733164</v>
      </c>
      <c r="G19" s="152" t="s">
        <v>207</v>
      </c>
      <c r="H19" s="144">
        <v>14.54</v>
      </c>
      <c r="I19" s="152" t="s">
        <v>208</v>
      </c>
      <c r="J19" s="144">
        <v>31.99</v>
      </c>
    </row>
    <row r="20" spans="1:10" s="154" customFormat="1" ht="26.25" thickBot="1" x14ac:dyDescent="0.25">
      <c r="A20" s="152"/>
      <c r="B20" s="152"/>
      <c r="C20" s="152"/>
      <c r="D20" s="152"/>
      <c r="E20" s="152" t="s">
        <v>209</v>
      </c>
      <c r="F20" s="144">
        <v>80.180000000000007</v>
      </c>
      <c r="G20" s="152"/>
      <c r="H20" s="294" t="s">
        <v>210</v>
      </c>
      <c r="I20" s="294"/>
      <c r="J20" s="144">
        <v>384.5</v>
      </c>
    </row>
    <row r="21" spans="1:10" s="154" customFormat="1" ht="1.1499999999999999" customHeight="1" thickTop="1" x14ac:dyDescent="0.2">
      <c r="A21" s="132"/>
      <c r="B21" s="132"/>
      <c r="C21" s="132"/>
      <c r="D21" s="132"/>
      <c r="E21" s="132"/>
      <c r="F21" s="132"/>
      <c r="G21" s="132"/>
      <c r="H21" s="132"/>
      <c r="I21" s="132"/>
      <c r="J21" s="132"/>
    </row>
    <row r="22" spans="1:10" s="154" customFormat="1" ht="18" customHeight="1" x14ac:dyDescent="0.2">
      <c r="A22" s="145" t="s">
        <v>169</v>
      </c>
      <c r="B22" s="127" t="s">
        <v>3</v>
      </c>
      <c r="C22" s="145" t="s">
        <v>4</v>
      </c>
      <c r="D22" s="145" t="s">
        <v>5</v>
      </c>
      <c r="E22" s="198" t="s">
        <v>194</v>
      </c>
      <c r="F22" s="198"/>
      <c r="G22" s="126" t="s">
        <v>6</v>
      </c>
      <c r="H22" s="127" t="s">
        <v>7</v>
      </c>
      <c r="I22" s="127" t="s">
        <v>8</v>
      </c>
      <c r="J22" s="127" t="s">
        <v>9</v>
      </c>
    </row>
    <row r="23" spans="1:10" s="154" customFormat="1" ht="24" customHeight="1" x14ac:dyDescent="0.2">
      <c r="A23" s="150" t="s">
        <v>204</v>
      </c>
      <c r="B23" s="129" t="s">
        <v>170</v>
      </c>
      <c r="C23" s="150" t="s">
        <v>157</v>
      </c>
      <c r="D23" s="150" t="s">
        <v>171</v>
      </c>
      <c r="E23" s="295">
        <v>45</v>
      </c>
      <c r="F23" s="295"/>
      <c r="G23" s="128" t="s">
        <v>168</v>
      </c>
      <c r="H23" s="131">
        <v>1</v>
      </c>
      <c r="I23" s="130">
        <v>5.55</v>
      </c>
      <c r="J23" s="130">
        <v>5.55</v>
      </c>
    </row>
    <row r="24" spans="1:10" s="154" customFormat="1" ht="24" customHeight="1" x14ac:dyDescent="0.2">
      <c r="A24" s="151" t="s">
        <v>205</v>
      </c>
      <c r="B24" s="134" t="s">
        <v>213</v>
      </c>
      <c r="C24" s="151" t="s">
        <v>166</v>
      </c>
      <c r="D24" s="151" t="s">
        <v>214</v>
      </c>
      <c r="E24" s="292" t="s">
        <v>198</v>
      </c>
      <c r="F24" s="292"/>
      <c r="G24" s="133" t="s">
        <v>113</v>
      </c>
      <c r="H24" s="136">
        <v>0.4</v>
      </c>
      <c r="I24" s="135">
        <v>13.88</v>
      </c>
      <c r="J24" s="135">
        <v>5.55</v>
      </c>
    </row>
    <row r="25" spans="1:10" s="154" customFormat="1" ht="25.5" x14ac:dyDescent="0.2">
      <c r="A25" s="152"/>
      <c r="B25" s="152"/>
      <c r="C25" s="152"/>
      <c r="D25" s="152"/>
      <c r="E25" s="152" t="s">
        <v>206</v>
      </c>
      <c r="F25" s="144">
        <v>2.0232317172929051</v>
      </c>
      <c r="G25" s="152" t="s">
        <v>207</v>
      </c>
      <c r="H25" s="144">
        <v>1.69</v>
      </c>
      <c r="I25" s="152" t="s">
        <v>208</v>
      </c>
      <c r="J25" s="144">
        <v>3.71</v>
      </c>
    </row>
    <row r="26" spans="1:10" s="154" customFormat="1" ht="26.25" thickBot="1" x14ac:dyDescent="0.25">
      <c r="A26" s="152"/>
      <c r="B26" s="152"/>
      <c r="C26" s="152"/>
      <c r="D26" s="152"/>
      <c r="E26" s="152" t="s">
        <v>209</v>
      </c>
      <c r="F26" s="144">
        <v>1.46</v>
      </c>
      <c r="G26" s="152"/>
      <c r="H26" s="294" t="s">
        <v>210</v>
      </c>
      <c r="I26" s="294"/>
      <c r="J26" s="144">
        <v>7.01</v>
      </c>
    </row>
    <row r="27" spans="1:10" s="154" customFormat="1" ht="1.1499999999999999" customHeight="1" thickTop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</row>
    <row r="28" spans="1:10" s="154" customFormat="1" ht="18" customHeight="1" x14ac:dyDescent="0.2">
      <c r="A28" s="145" t="s">
        <v>265</v>
      </c>
      <c r="B28" s="127" t="s">
        <v>3</v>
      </c>
      <c r="C28" s="145" t="s">
        <v>4</v>
      </c>
      <c r="D28" s="145" t="s">
        <v>5</v>
      </c>
      <c r="E28" s="198" t="s">
        <v>194</v>
      </c>
      <c r="F28" s="198"/>
      <c r="G28" s="126" t="s">
        <v>6</v>
      </c>
      <c r="H28" s="127" t="s">
        <v>7</v>
      </c>
      <c r="I28" s="127" t="s">
        <v>8</v>
      </c>
      <c r="J28" s="127" t="s">
        <v>9</v>
      </c>
    </row>
    <row r="29" spans="1:10" s="154" customFormat="1" ht="60" customHeight="1" x14ac:dyDescent="0.2">
      <c r="A29" s="150" t="s">
        <v>204</v>
      </c>
      <c r="B29" s="129" t="s">
        <v>266</v>
      </c>
      <c r="C29" s="150" t="s">
        <v>157</v>
      </c>
      <c r="D29" s="150" t="s">
        <v>267</v>
      </c>
      <c r="E29" s="295" t="s">
        <v>286</v>
      </c>
      <c r="F29" s="295"/>
      <c r="G29" s="128" t="s">
        <v>168</v>
      </c>
      <c r="H29" s="131">
        <v>1</v>
      </c>
      <c r="I29" s="130">
        <v>58.58</v>
      </c>
      <c r="J29" s="130">
        <v>58.58</v>
      </c>
    </row>
    <row r="30" spans="1:10" s="154" customFormat="1" ht="24" customHeight="1" x14ac:dyDescent="0.2">
      <c r="A30" s="151" t="s">
        <v>205</v>
      </c>
      <c r="B30" s="134" t="s">
        <v>316</v>
      </c>
      <c r="C30" s="151" t="s">
        <v>166</v>
      </c>
      <c r="D30" s="151" t="s">
        <v>317</v>
      </c>
      <c r="E30" s="292" t="s">
        <v>198</v>
      </c>
      <c r="F30" s="292"/>
      <c r="G30" s="133" t="s">
        <v>113</v>
      </c>
      <c r="H30" s="136">
        <v>0.7</v>
      </c>
      <c r="I30" s="135">
        <v>20.73</v>
      </c>
      <c r="J30" s="135">
        <v>14.51</v>
      </c>
    </row>
    <row r="31" spans="1:10" s="154" customFormat="1" ht="24" customHeight="1" x14ac:dyDescent="0.2">
      <c r="A31" s="151" t="s">
        <v>205</v>
      </c>
      <c r="B31" s="134" t="s">
        <v>213</v>
      </c>
      <c r="C31" s="151" t="s">
        <v>166</v>
      </c>
      <c r="D31" s="151" t="s">
        <v>214</v>
      </c>
      <c r="E31" s="292" t="s">
        <v>198</v>
      </c>
      <c r="F31" s="292"/>
      <c r="G31" s="133" t="s">
        <v>113</v>
      </c>
      <c r="H31" s="136">
        <v>0.37</v>
      </c>
      <c r="I31" s="135">
        <v>13.88</v>
      </c>
      <c r="J31" s="135">
        <v>5.13</v>
      </c>
    </row>
    <row r="32" spans="1:10" s="154" customFormat="1" ht="24" customHeight="1" x14ac:dyDescent="0.2">
      <c r="A32" s="153" t="s">
        <v>219</v>
      </c>
      <c r="B32" s="138" t="s">
        <v>318</v>
      </c>
      <c r="C32" s="153" t="s">
        <v>166</v>
      </c>
      <c r="D32" s="153" t="s">
        <v>319</v>
      </c>
      <c r="E32" s="293" t="s">
        <v>222</v>
      </c>
      <c r="F32" s="293"/>
      <c r="G32" s="137" t="s">
        <v>230</v>
      </c>
      <c r="H32" s="140">
        <v>4.8600000000000003</v>
      </c>
      <c r="I32" s="139">
        <v>0.56999999999999995</v>
      </c>
      <c r="J32" s="139">
        <v>2.77</v>
      </c>
    </row>
    <row r="33" spans="1:10" s="154" customFormat="1" ht="24" customHeight="1" x14ac:dyDescent="0.2">
      <c r="A33" s="153" t="s">
        <v>219</v>
      </c>
      <c r="B33" s="138" t="s">
        <v>320</v>
      </c>
      <c r="C33" s="153" t="s">
        <v>166</v>
      </c>
      <c r="D33" s="153" t="s">
        <v>321</v>
      </c>
      <c r="E33" s="293" t="s">
        <v>222</v>
      </c>
      <c r="F33" s="293"/>
      <c r="G33" s="137" t="s">
        <v>230</v>
      </c>
      <c r="H33" s="140">
        <v>0.42</v>
      </c>
      <c r="I33" s="139">
        <v>3.34</v>
      </c>
      <c r="J33" s="139">
        <v>1.4</v>
      </c>
    </row>
    <row r="34" spans="1:10" s="154" customFormat="1" ht="24" customHeight="1" x14ac:dyDescent="0.2">
      <c r="A34" s="153" t="s">
        <v>219</v>
      </c>
      <c r="B34" s="138" t="s">
        <v>322</v>
      </c>
      <c r="C34" s="153" t="s">
        <v>166</v>
      </c>
      <c r="D34" s="153" t="s">
        <v>323</v>
      </c>
      <c r="E34" s="293" t="s">
        <v>222</v>
      </c>
      <c r="F34" s="293"/>
      <c r="G34" s="137" t="s">
        <v>168</v>
      </c>
      <c r="H34" s="140">
        <v>1.1000000000000001</v>
      </c>
      <c r="I34" s="139">
        <v>31.61</v>
      </c>
      <c r="J34" s="139">
        <v>34.770000000000003</v>
      </c>
    </row>
    <row r="35" spans="1:10" s="154" customFormat="1" ht="25.5" x14ac:dyDescent="0.2">
      <c r="A35" s="152"/>
      <c r="B35" s="152"/>
      <c r="C35" s="152"/>
      <c r="D35" s="152"/>
      <c r="E35" s="152" t="s">
        <v>206</v>
      </c>
      <c r="F35" s="144">
        <v>7.9893112286633583</v>
      </c>
      <c r="G35" s="152" t="s">
        <v>207</v>
      </c>
      <c r="H35" s="144">
        <v>6.66</v>
      </c>
      <c r="I35" s="152" t="s">
        <v>208</v>
      </c>
      <c r="J35" s="144">
        <v>14.65</v>
      </c>
    </row>
    <row r="36" spans="1:10" s="154" customFormat="1" ht="26.25" thickBot="1" x14ac:dyDescent="0.25">
      <c r="A36" s="152"/>
      <c r="B36" s="152"/>
      <c r="C36" s="152"/>
      <c r="D36" s="152"/>
      <c r="E36" s="152" t="s">
        <v>209</v>
      </c>
      <c r="F36" s="144">
        <v>15.43</v>
      </c>
      <c r="G36" s="152"/>
      <c r="H36" s="294" t="s">
        <v>210</v>
      </c>
      <c r="I36" s="294"/>
      <c r="J36" s="144">
        <v>74.010000000000005</v>
      </c>
    </row>
    <row r="37" spans="1:10" s="154" customFormat="1" ht="1.1499999999999999" customHeight="1" thickTop="1" x14ac:dyDescent="0.2">
      <c r="A37" s="132"/>
      <c r="B37" s="132"/>
      <c r="C37" s="132"/>
      <c r="D37" s="132"/>
      <c r="E37" s="132"/>
      <c r="F37" s="132"/>
      <c r="G37" s="132"/>
      <c r="H37" s="132"/>
      <c r="I37" s="132"/>
      <c r="J37" s="132"/>
    </row>
    <row r="38" spans="1:10" s="154" customFormat="1" ht="18" customHeight="1" x14ac:dyDescent="0.2">
      <c r="A38" s="145" t="s">
        <v>268</v>
      </c>
      <c r="B38" s="127" t="s">
        <v>3</v>
      </c>
      <c r="C38" s="145" t="s">
        <v>4</v>
      </c>
      <c r="D38" s="145" t="s">
        <v>5</v>
      </c>
      <c r="E38" s="198" t="s">
        <v>194</v>
      </c>
      <c r="F38" s="198"/>
      <c r="G38" s="126" t="s">
        <v>6</v>
      </c>
      <c r="H38" s="127" t="s">
        <v>7</v>
      </c>
      <c r="I38" s="127" t="s">
        <v>8</v>
      </c>
      <c r="J38" s="127" t="s">
        <v>9</v>
      </c>
    </row>
    <row r="39" spans="1:10" s="154" customFormat="1" ht="60" customHeight="1" x14ac:dyDescent="0.2">
      <c r="A39" s="150" t="s">
        <v>204</v>
      </c>
      <c r="B39" s="129" t="s">
        <v>269</v>
      </c>
      <c r="C39" s="150" t="s">
        <v>157</v>
      </c>
      <c r="D39" s="150" t="s">
        <v>270</v>
      </c>
      <c r="E39" s="295" t="s">
        <v>286</v>
      </c>
      <c r="F39" s="295"/>
      <c r="G39" s="128" t="s">
        <v>168</v>
      </c>
      <c r="H39" s="131">
        <v>1</v>
      </c>
      <c r="I39" s="130">
        <v>58.58</v>
      </c>
      <c r="J39" s="130">
        <v>58.58</v>
      </c>
    </row>
    <row r="40" spans="1:10" s="154" customFormat="1" ht="24" customHeight="1" x14ac:dyDescent="0.2">
      <c r="A40" s="151" t="s">
        <v>205</v>
      </c>
      <c r="B40" s="134" t="s">
        <v>316</v>
      </c>
      <c r="C40" s="151" t="s">
        <v>166</v>
      </c>
      <c r="D40" s="151" t="s">
        <v>317</v>
      </c>
      <c r="E40" s="292" t="s">
        <v>198</v>
      </c>
      <c r="F40" s="292"/>
      <c r="G40" s="133" t="s">
        <v>113</v>
      </c>
      <c r="H40" s="136">
        <v>0.7</v>
      </c>
      <c r="I40" s="135">
        <v>20.73</v>
      </c>
      <c r="J40" s="135">
        <v>14.51</v>
      </c>
    </row>
    <row r="41" spans="1:10" s="154" customFormat="1" ht="24" customHeight="1" x14ac:dyDescent="0.2">
      <c r="A41" s="151" t="s">
        <v>205</v>
      </c>
      <c r="B41" s="134" t="s">
        <v>213</v>
      </c>
      <c r="C41" s="151" t="s">
        <v>166</v>
      </c>
      <c r="D41" s="151" t="s">
        <v>214</v>
      </c>
      <c r="E41" s="292" t="s">
        <v>198</v>
      </c>
      <c r="F41" s="292"/>
      <c r="G41" s="133" t="s">
        <v>113</v>
      </c>
      <c r="H41" s="136">
        <v>0.37</v>
      </c>
      <c r="I41" s="135">
        <v>13.88</v>
      </c>
      <c r="J41" s="135">
        <v>5.13</v>
      </c>
    </row>
    <row r="42" spans="1:10" s="154" customFormat="1" ht="24" customHeight="1" x14ac:dyDescent="0.2">
      <c r="A42" s="153" t="s">
        <v>219</v>
      </c>
      <c r="B42" s="138" t="s">
        <v>318</v>
      </c>
      <c r="C42" s="153" t="s">
        <v>166</v>
      </c>
      <c r="D42" s="153" t="s">
        <v>319</v>
      </c>
      <c r="E42" s="293" t="s">
        <v>222</v>
      </c>
      <c r="F42" s="293"/>
      <c r="G42" s="137" t="s">
        <v>230</v>
      </c>
      <c r="H42" s="140">
        <v>4.8600000000000003</v>
      </c>
      <c r="I42" s="139">
        <v>0.56999999999999995</v>
      </c>
      <c r="J42" s="139">
        <v>2.77</v>
      </c>
    </row>
    <row r="43" spans="1:10" s="154" customFormat="1" ht="24" customHeight="1" x14ac:dyDescent="0.2">
      <c r="A43" s="153" t="s">
        <v>219</v>
      </c>
      <c r="B43" s="138" t="s">
        <v>320</v>
      </c>
      <c r="C43" s="153" t="s">
        <v>166</v>
      </c>
      <c r="D43" s="153" t="s">
        <v>321</v>
      </c>
      <c r="E43" s="293" t="s">
        <v>222</v>
      </c>
      <c r="F43" s="293"/>
      <c r="G43" s="137" t="s">
        <v>230</v>
      </c>
      <c r="H43" s="140">
        <v>0.42</v>
      </c>
      <c r="I43" s="139">
        <v>3.34</v>
      </c>
      <c r="J43" s="139">
        <v>1.4</v>
      </c>
    </row>
    <row r="44" spans="1:10" s="154" customFormat="1" ht="24" customHeight="1" x14ac:dyDescent="0.2">
      <c r="A44" s="153" t="s">
        <v>219</v>
      </c>
      <c r="B44" s="138" t="s">
        <v>322</v>
      </c>
      <c r="C44" s="153" t="s">
        <v>166</v>
      </c>
      <c r="D44" s="153" t="s">
        <v>323</v>
      </c>
      <c r="E44" s="293" t="s">
        <v>222</v>
      </c>
      <c r="F44" s="293"/>
      <c r="G44" s="137" t="s">
        <v>168</v>
      </c>
      <c r="H44" s="140">
        <v>1.1000000000000001</v>
      </c>
      <c r="I44" s="139">
        <v>31.61</v>
      </c>
      <c r="J44" s="139">
        <v>34.770000000000003</v>
      </c>
    </row>
    <row r="45" spans="1:10" s="154" customFormat="1" ht="25.5" x14ac:dyDescent="0.2">
      <c r="A45" s="152"/>
      <c r="B45" s="152"/>
      <c r="C45" s="152"/>
      <c r="D45" s="152"/>
      <c r="E45" s="152" t="s">
        <v>206</v>
      </c>
      <c r="F45" s="144">
        <v>7.9893112286633583</v>
      </c>
      <c r="G45" s="152" t="s">
        <v>207</v>
      </c>
      <c r="H45" s="144">
        <v>6.66</v>
      </c>
      <c r="I45" s="152" t="s">
        <v>208</v>
      </c>
      <c r="J45" s="144">
        <v>14.65</v>
      </c>
    </row>
    <row r="46" spans="1:10" s="154" customFormat="1" ht="26.25" thickBot="1" x14ac:dyDescent="0.25">
      <c r="A46" s="152"/>
      <c r="B46" s="152"/>
      <c r="C46" s="152"/>
      <c r="D46" s="152"/>
      <c r="E46" s="152" t="s">
        <v>209</v>
      </c>
      <c r="F46" s="144">
        <v>15.43</v>
      </c>
      <c r="G46" s="152"/>
      <c r="H46" s="294" t="s">
        <v>210</v>
      </c>
      <c r="I46" s="294"/>
      <c r="J46" s="144">
        <v>74.010000000000005</v>
      </c>
    </row>
    <row r="47" spans="1:10" s="154" customFormat="1" ht="1.1499999999999999" customHeight="1" thickTop="1" x14ac:dyDescent="0.2">
      <c r="A47" s="132"/>
      <c r="B47" s="132"/>
      <c r="C47" s="132"/>
      <c r="D47" s="132"/>
      <c r="E47" s="132"/>
      <c r="F47" s="132"/>
      <c r="G47" s="132"/>
      <c r="H47" s="132"/>
      <c r="I47" s="132"/>
      <c r="J47" s="132"/>
    </row>
    <row r="48" spans="1:10" s="154" customFormat="1" ht="18" customHeight="1" x14ac:dyDescent="0.2">
      <c r="A48" s="145" t="s">
        <v>275</v>
      </c>
      <c r="B48" s="127" t="s">
        <v>3</v>
      </c>
      <c r="C48" s="145" t="s">
        <v>4</v>
      </c>
      <c r="D48" s="145" t="s">
        <v>5</v>
      </c>
      <c r="E48" s="198" t="s">
        <v>194</v>
      </c>
      <c r="F48" s="198"/>
      <c r="G48" s="126" t="s">
        <v>6</v>
      </c>
      <c r="H48" s="127" t="s">
        <v>7</v>
      </c>
      <c r="I48" s="127" t="s">
        <v>8</v>
      </c>
      <c r="J48" s="127" t="s">
        <v>9</v>
      </c>
    </row>
    <row r="49" spans="1:10" s="154" customFormat="1" ht="24" customHeight="1" x14ac:dyDescent="0.2">
      <c r="A49" s="150" t="s">
        <v>204</v>
      </c>
      <c r="B49" s="129" t="s">
        <v>276</v>
      </c>
      <c r="C49" s="150" t="s">
        <v>157</v>
      </c>
      <c r="D49" s="150" t="s">
        <v>277</v>
      </c>
      <c r="E49" s="295">
        <v>121</v>
      </c>
      <c r="F49" s="295"/>
      <c r="G49" s="128" t="s">
        <v>168</v>
      </c>
      <c r="H49" s="131">
        <v>1</v>
      </c>
      <c r="I49" s="130">
        <v>188.3</v>
      </c>
      <c r="J49" s="130">
        <v>188.3</v>
      </c>
    </row>
    <row r="50" spans="1:10" s="154" customFormat="1" ht="24" customHeight="1" x14ac:dyDescent="0.2">
      <c r="A50" s="151" t="s">
        <v>205</v>
      </c>
      <c r="B50" s="134" t="s">
        <v>314</v>
      </c>
      <c r="C50" s="151" t="s">
        <v>166</v>
      </c>
      <c r="D50" s="151" t="s">
        <v>315</v>
      </c>
      <c r="E50" s="292" t="s">
        <v>198</v>
      </c>
      <c r="F50" s="292"/>
      <c r="G50" s="133" t="s">
        <v>113</v>
      </c>
      <c r="H50" s="136">
        <v>1.7110000000000001</v>
      </c>
      <c r="I50" s="135">
        <v>17.79</v>
      </c>
      <c r="J50" s="135">
        <v>30.43</v>
      </c>
    </row>
    <row r="51" spans="1:10" s="154" customFormat="1" ht="24" customHeight="1" x14ac:dyDescent="0.2">
      <c r="A51" s="151" t="s">
        <v>205</v>
      </c>
      <c r="B51" s="134" t="s">
        <v>213</v>
      </c>
      <c r="C51" s="151" t="s">
        <v>166</v>
      </c>
      <c r="D51" s="151" t="s">
        <v>214</v>
      </c>
      <c r="E51" s="292" t="s">
        <v>198</v>
      </c>
      <c r="F51" s="292"/>
      <c r="G51" s="133" t="s">
        <v>113</v>
      </c>
      <c r="H51" s="136">
        <v>1.835</v>
      </c>
      <c r="I51" s="135">
        <v>13.88</v>
      </c>
      <c r="J51" s="135">
        <v>25.46</v>
      </c>
    </row>
    <row r="52" spans="1:10" s="154" customFormat="1" ht="24" customHeight="1" x14ac:dyDescent="0.2">
      <c r="A52" s="153" t="s">
        <v>219</v>
      </c>
      <c r="B52" s="138" t="s">
        <v>325</v>
      </c>
      <c r="C52" s="153" t="s">
        <v>166</v>
      </c>
      <c r="D52" s="153" t="s">
        <v>326</v>
      </c>
      <c r="E52" s="293" t="s">
        <v>222</v>
      </c>
      <c r="F52" s="293"/>
      <c r="G52" s="137" t="s">
        <v>230</v>
      </c>
      <c r="H52" s="140">
        <v>4.4000000000000004</v>
      </c>
      <c r="I52" s="139">
        <v>0.71</v>
      </c>
      <c r="J52" s="139">
        <v>3.12</v>
      </c>
    </row>
    <row r="53" spans="1:10" s="154" customFormat="1" ht="24" customHeight="1" x14ac:dyDescent="0.2">
      <c r="A53" s="153" t="s">
        <v>219</v>
      </c>
      <c r="B53" s="138" t="s">
        <v>327</v>
      </c>
      <c r="C53" s="153" t="s">
        <v>166</v>
      </c>
      <c r="D53" s="153" t="s">
        <v>328</v>
      </c>
      <c r="E53" s="293" t="s">
        <v>222</v>
      </c>
      <c r="F53" s="293"/>
      <c r="G53" s="137" t="s">
        <v>218</v>
      </c>
      <c r="H53" s="140">
        <v>0.02</v>
      </c>
      <c r="I53" s="139">
        <v>38.5</v>
      </c>
      <c r="J53" s="139">
        <v>0.77</v>
      </c>
    </row>
    <row r="54" spans="1:10" s="154" customFormat="1" ht="24" customHeight="1" x14ac:dyDescent="0.2">
      <c r="A54" s="153" t="s">
        <v>219</v>
      </c>
      <c r="B54" s="138" t="s">
        <v>329</v>
      </c>
      <c r="C54" s="153" t="s">
        <v>330</v>
      </c>
      <c r="D54" s="153" t="s">
        <v>331</v>
      </c>
      <c r="E54" s="293" t="s">
        <v>222</v>
      </c>
      <c r="F54" s="293"/>
      <c r="G54" s="137" t="s">
        <v>324</v>
      </c>
      <c r="H54" s="140">
        <v>68</v>
      </c>
      <c r="I54" s="139">
        <v>1.89</v>
      </c>
      <c r="J54" s="139">
        <v>128.52000000000001</v>
      </c>
    </row>
    <row r="55" spans="1:10" s="154" customFormat="1" ht="25.5" x14ac:dyDescent="0.2">
      <c r="A55" s="152"/>
      <c r="B55" s="152"/>
      <c r="C55" s="152"/>
      <c r="D55" s="152"/>
      <c r="E55" s="152" t="s">
        <v>206</v>
      </c>
      <c r="F55" s="144">
        <v>21.502972132846157</v>
      </c>
      <c r="G55" s="152" t="s">
        <v>207</v>
      </c>
      <c r="H55" s="144">
        <v>17.93</v>
      </c>
      <c r="I55" s="152" t="s">
        <v>208</v>
      </c>
      <c r="J55" s="144">
        <v>39.43</v>
      </c>
    </row>
    <row r="56" spans="1:10" s="154" customFormat="1" ht="25.5" x14ac:dyDescent="0.2">
      <c r="A56" s="152"/>
      <c r="B56" s="152"/>
      <c r="C56" s="152"/>
      <c r="D56" s="152"/>
      <c r="E56" s="152" t="s">
        <v>209</v>
      </c>
      <c r="F56" s="144">
        <v>49.61</v>
      </c>
      <c r="G56" s="152"/>
      <c r="H56" s="294" t="s">
        <v>210</v>
      </c>
      <c r="I56" s="294"/>
      <c r="J56" s="144">
        <v>237.91</v>
      </c>
    </row>
    <row r="57" spans="1:10" x14ac:dyDescent="0.2">
      <c r="A57" s="141"/>
      <c r="B57" s="141"/>
      <c r="C57" s="141"/>
      <c r="D57" s="141"/>
      <c r="E57" s="141"/>
      <c r="F57" s="141"/>
      <c r="G57" s="141"/>
      <c r="H57" s="141"/>
      <c r="I57" s="141"/>
      <c r="J57" s="141"/>
    </row>
  </sheetData>
  <mergeCells count="47">
    <mergeCell ref="A3:I3"/>
    <mergeCell ref="A2:I2"/>
    <mergeCell ref="A4:I4"/>
    <mergeCell ref="A6:I6"/>
    <mergeCell ref="A1:I1"/>
    <mergeCell ref="H46:I46"/>
    <mergeCell ref="E53:F53"/>
    <mergeCell ref="E54:F54"/>
    <mergeCell ref="J6:J9"/>
    <mergeCell ref="A5:I5"/>
    <mergeCell ref="A7:F7"/>
    <mergeCell ref="A8:I8"/>
    <mergeCell ref="E39:F39"/>
    <mergeCell ref="E40:F40"/>
    <mergeCell ref="E41:F41"/>
    <mergeCell ref="E48:F48"/>
    <mergeCell ref="E49:F49"/>
    <mergeCell ref="E42:F42"/>
    <mergeCell ref="E43:F43"/>
    <mergeCell ref="E44:F44"/>
    <mergeCell ref="H36:I36"/>
    <mergeCell ref="E38:F38"/>
    <mergeCell ref="H26:I26"/>
    <mergeCell ref="E29:F29"/>
    <mergeCell ref="E30:F30"/>
    <mergeCell ref="E31:F31"/>
    <mergeCell ref="E10:F10"/>
    <mergeCell ref="E15:F15"/>
    <mergeCell ref="E16:F16"/>
    <mergeCell ref="E17:F17"/>
    <mergeCell ref="E18:F18"/>
    <mergeCell ref="E50:F50"/>
    <mergeCell ref="E51:F51"/>
    <mergeCell ref="E52:F52"/>
    <mergeCell ref="H56:I56"/>
    <mergeCell ref="E11:F11"/>
    <mergeCell ref="E12:F12"/>
    <mergeCell ref="E13:F13"/>
    <mergeCell ref="E14:F14"/>
    <mergeCell ref="E23:F23"/>
    <mergeCell ref="E24:F24"/>
    <mergeCell ref="H20:I20"/>
    <mergeCell ref="E22:F22"/>
    <mergeCell ref="E28:F28"/>
    <mergeCell ref="E32:F32"/>
    <mergeCell ref="E33:F33"/>
    <mergeCell ref="E34:F3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r:id="rId1"/>
  <headerFooter>
    <oddFooter>&amp;R&amp;G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Normal="100" zoomScaleSheetLayoutView="100" workbookViewId="0">
      <selection activeCell="B10" sqref="B10"/>
    </sheetView>
  </sheetViews>
  <sheetFormatPr defaultRowHeight="14.25" x14ac:dyDescent="0.2"/>
  <cols>
    <col min="1" max="1" width="9.5" customWidth="1"/>
    <col min="2" max="2" width="59.625" customWidth="1"/>
    <col min="3" max="3" width="11.75" customWidth="1"/>
    <col min="4" max="4" width="7.75" customWidth="1"/>
  </cols>
  <sheetData>
    <row r="1" spans="1:5" s="67" customFormat="1" x14ac:dyDescent="0.2">
      <c r="A1" s="84"/>
      <c r="B1" s="301" t="s">
        <v>10</v>
      </c>
      <c r="C1" s="301"/>
      <c r="D1" s="302"/>
    </row>
    <row r="2" spans="1:5" s="67" customFormat="1" x14ac:dyDescent="0.2">
      <c r="A2" s="85"/>
      <c r="B2" s="296" t="s">
        <v>11</v>
      </c>
      <c r="C2" s="296"/>
      <c r="D2" s="297"/>
    </row>
    <row r="3" spans="1:5" s="67" customFormat="1" x14ac:dyDescent="0.2">
      <c r="A3" s="85"/>
      <c r="B3" s="296" t="s">
        <v>12</v>
      </c>
      <c r="C3" s="296"/>
      <c r="D3" s="297"/>
    </row>
    <row r="4" spans="1:5" s="67" customFormat="1" x14ac:dyDescent="0.2">
      <c r="A4" s="85"/>
      <c r="B4" s="303" t="s">
        <v>233</v>
      </c>
      <c r="C4" s="303"/>
      <c r="D4" s="304"/>
    </row>
    <row r="5" spans="1:5" s="67" customFormat="1" x14ac:dyDescent="0.2">
      <c r="A5" s="85"/>
      <c r="B5" s="303" t="s">
        <v>234</v>
      </c>
      <c r="C5" s="303"/>
      <c r="D5" s="304"/>
    </row>
    <row r="6" spans="1:5" s="67" customFormat="1" x14ac:dyDescent="0.2">
      <c r="A6" s="85"/>
      <c r="B6" s="296" t="s">
        <v>333</v>
      </c>
      <c r="C6" s="296"/>
      <c r="D6" s="297"/>
    </row>
    <row r="7" spans="1:5" s="67" customFormat="1" x14ac:dyDescent="0.2">
      <c r="A7" s="85"/>
      <c r="B7" s="296" t="s">
        <v>138</v>
      </c>
      <c r="C7" s="296"/>
      <c r="D7" s="297"/>
    </row>
    <row r="8" spans="1:5" s="63" customFormat="1" ht="14.25" customHeight="1" x14ac:dyDescent="0.2">
      <c r="A8" s="298" t="s">
        <v>126</v>
      </c>
      <c r="B8" s="299"/>
      <c r="C8" s="299"/>
      <c r="D8" s="300"/>
    </row>
    <row r="9" spans="1:5" ht="14.25" customHeight="1" x14ac:dyDescent="0.2">
      <c r="A9" s="64" t="s">
        <v>92</v>
      </c>
      <c r="B9" s="64" t="s">
        <v>122</v>
      </c>
      <c r="C9" s="64" t="s">
        <v>123</v>
      </c>
      <c r="D9" s="64" t="s">
        <v>124</v>
      </c>
      <c r="E9" s="110"/>
    </row>
    <row r="10" spans="1:5" ht="50.25" customHeight="1" x14ac:dyDescent="0.2">
      <c r="A10" s="86">
        <v>1</v>
      </c>
      <c r="B10" s="107" t="s">
        <v>267</v>
      </c>
      <c r="C10" s="167">
        <v>583.22</v>
      </c>
      <c r="D10" s="109" t="s">
        <v>125</v>
      </c>
    </row>
    <row r="11" spans="1:5" ht="24.95" customHeight="1" x14ac:dyDescent="0.2">
      <c r="A11" s="108">
        <v>2</v>
      </c>
      <c r="B11" s="107" t="s">
        <v>177</v>
      </c>
      <c r="C11" s="168" t="s">
        <v>288</v>
      </c>
      <c r="D11" s="87" t="s">
        <v>125</v>
      </c>
    </row>
    <row r="12" spans="1:5" x14ac:dyDescent="0.2">
      <c r="D12" s="111"/>
    </row>
  </sheetData>
  <mergeCells count="8">
    <mergeCell ref="B6:D6"/>
    <mergeCell ref="B7:D7"/>
    <mergeCell ref="A8:D8"/>
    <mergeCell ref="B1:D1"/>
    <mergeCell ref="B2:D2"/>
    <mergeCell ref="B3:D3"/>
    <mergeCell ref="B4:D4"/>
    <mergeCell ref="B5:D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showOutlineSymbols="0" view="pageBreakPreview" topLeftCell="A12" zoomScale="90" zoomScaleNormal="80" zoomScaleSheetLayoutView="90" workbookViewId="0">
      <selection activeCell="I28" sqref="I28"/>
    </sheetView>
  </sheetViews>
  <sheetFormatPr defaultRowHeight="14.25" x14ac:dyDescent="0.2"/>
  <cols>
    <col min="1" max="1" width="8.875" style="1" customWidth="1"/>
    <col min="2" max="2" width="7.625" style="1" customWidth="1"/>
    <col min="3" max="3" width="17.625" style="1" customWidth="1"/>
    <col min="4" max="4" width="16.125" customWidth="1"/>
    <col min="6" max="6" width="10.875" customWidth="1"/>
    <col min="7" max="7" width="21.5" customWidth="1"/>
    <col min="8" max="8" width="25" customWidth="1"/>
    <col min="9" max="9" width="19.125" customWidth="1"/>
  </cols>
  <sheetData>
    <row r="1" spans="1:11" ht="29.25" customHeight="1" x14ac:dyDescent="0.2">
      <c r="A1" s="203" t="s">
        <v>10</v>
      </c>
      <c r="B1" s="203"/>
      <c r="C1" s="203"/>
      <c r="D1" s="203"/>
      <c r="E1" s="203"/>
      <c r="F1" s="203"/>
      <c r="G1" s="203"/>
      <c r="H1" s="203"/>
      <c r="I1" s="203"/>
      <c r="J1" s="44"/>
      <c r="K1" s="57"/>
    </row>
    <row r="2" spans="1:11" ht="15" customHeight="1" x14ac:dyDescent="0.2">
      <c r="A2" s="202" t="s">
        <v>11</v>
      </c>
      <c r="B2" s="202"/>
      <c r="C2" s="202"/>
      <c r="D2" s="202"/>
      <c r="E2" s="202"/>
      <c r="F2" s="202"/>
      <c r="G2" s="202"/>
      <c r="H2" s="202"/>
      <c r="I2" s="202"/>
      <c r="J2" s="44"/>
      <c r="K2" s="57"/>
    </row>
    <row r="3" spans="1:11" ht="16.5" customHeight="1" x14ac:dyDescent="0.2">
      <c r="A3" s="201" t="s">
        <v>12</v>
      </c>
      <c r="B3" s="201"/>
      <c r="C3" s="201"/>
      <c r="D3" s="201"/>
      <c r="E3" s="201"/>
      <c r="F3" s="201"/>
      <c r="G3" s="201"/>
      <c r="H3" s="201"/>
      <c r="I3" s="201"/>
      <c r="J3" s="44"/>
      <c r="K3" s="57"/>
    </row>
    <row r="4" spans="1:11" s="63" customFormat="1" ht="16.5" customHeight="1" x14ac:dyDescent="0.2">
      <c r="A4" s="82"/>
      <c r="B4" s="200" t="s">
        <v>12</v>
      </c>
      <c r="C4" s="201"/>
      <c r="D4" s="201"/>
      <c r="E4" s="201"/>
      <c r="F4" s="201"/>
      <c r="G4" s="201"/>
      <c r="H4" s="201"/>
      <c r="I4" s="201"/>
      <c r="J4" s="44"/>
      <c r="K4" s="57"/>
    </row>
    <row r="5" spans="1:11" ht="16.5" customHeight="1" x14ac:dyDescent="0.2">
      <c r="A5" s="202" t="s">
        <v>231</v>
      </c>
      <c r="B5" s="202"/>
      <c r="C5" s="202"/>
      <c r="D5" s="202"/>
      <c r="E5" s="202"/>
      <c r="F5" s="202"/>
      <c r="G5" s="202"/>
      <c r="H5" s="202"/>
      <c r="I5" s="202"/>
      <c r="J5" s="204" t="s">
        <v>0</v>
      </c>
      <c r="K5" s="204"/>
    </row>
    <row r="6" spans="1:11" ht="24" customHeight="1" x14ac:dyDescent="0.2">
      <c r="A6" s="205" t="s">
        <v>246</v>
      </c>
      <c r="B6" s="205"/>
      <c r="C6" s="205"/>
      <c r="D6" s="205"/>
      <c r="E6" s="205"/>
      <c r="F6" s="205"/>
      <c r="G6" s="205"/>
      <c r="H6" s="205"/>
      <c r="I6" s="205"/>
      <c r="J6" s="196" t="s">
        <v>1</v>
      </c>
      <c r="K6" s="196"/>
    </row>
    <row r="7" spans="1:11" ht="21" customHeight="1" x14ac:dyDescent="0.2">
      <c r="A7" s="205" t="s">
        <v>128</v>
      </c>
      <c r="B7" s="205"/>
      <c r="C7" s="205"/>
      <c r="D7" s="205"/>
      <c r="E7" s="205"/>
      <c r="F7" s="205"/>
      <c r="G7" s="205"/>
      <c r="H7" s="205"/>
      <c r="I7" s="155"/>
      <c r="J7" s="196"/>
      <c r="K7" s="196"/>
    </row>
    <row r="8" spans="1:11" ht="21" customHeight="1" x14ac:dyDescent="0.2">
      <c r="A8" s="112" t="s">
        <v>247</v>
      </c>
      <c r="B8" s="2"/>
      <c r="C8" s="65"/>
      <c r="D8" s="66"/>
      <c r="E8" s="67"/>
      <c r="F8" s="57"/>
      <c r="G8" s="57"/>
      <c r="H8" s="98" t="s">
        <v>357</v>
      </c>
      <c r="I8" s="156"/>
      <c r="J8" s="197"/>
      <c r="K8" s="197"/>
    </row>
    <row r="9" spans="1:11" s="113" customFormat="1" ht="30" customHeight="1" x14ac:dyDescent="0.2">
      <c r="A9" s="198" t="s">
        <v>2</v>
      </c>
      <c r="B9" s="198"/>
      <c r="C9" s="198"/>
      <c r="D9" s="198" t="s">
        <v>5</v>
      </c>
      <c r="E9" s="198"/>
      <c r="F9" s="198"/>
      <c r="G9" s="198"/>
      <c r="H9" s="198"/>
      <c r="I9" s="198"/>
      <c r="J9" s="127" t="s">
        <v>9</v>
      </c>
      <c r="K9" s="127" t="s">
        <v>127</v>
      </c>
    </row>
    <row r="10" spans="1:11" s="113" customFormat="1" ht="24" customHeight="1" x14ac:dyDescent="0.2">
      <c r="A10" s="199" t="s">
        <v>139</v>
      </c>
      <c r="B10" s="199"/>
      <c r="C10" s="199"/>
      <c r="D10" s="199" t="s">
        <v>140</v>
      </c>
      <c r="E10" s="199"/>
      <c r="F10" s="199"/>
      <c r="G10" s="199"/>
      <c r="H10" s="199"/>
      <c r="I10" s="199"/>
      <c r="J10" s="114">
        <v>5342.38</v>
      </c>
      <c r="K10" s="115">
        <v>3.4917100986118992E-2</v>
      </c>
    </row>
    <row r="11" spans="1:11" s="113" customFormat="1" ht="24" customHeight="1" x14ac:dyDescent="0.2">
      <c r="A11" s="199" t="s">
        <v>141</v>
      </c>
      <c r="B11" s="199"/>
      <c r="C11" s="199"/>
      <c r="D11" s="199" t="s">
        <v>142</v>
      </c>
      <c r="E11" s="199"/>
      <c r="F11" s="199"/>
      <c r="G11" s="199"/>
      <c r="H11" s="199"/>
      <c r="I11" s="199"/>
      <c r="J11" s="114">
        <v>2103.5</v>
      </c>
      <c r="K11" s="115">
        <v>1.3748202472362747E-2</v>
      </c>
    </row>
    <row r="12" spans="1:11" s="113" customFormat="1" ht="24" customHeight="1" x14ac:dyDescent="0.2">
      <c r="A12" s="199" t="s">
        <v>143</v>
      </c>
      <c r="B12" s="199"/>
      <c r="C12" s="199"/>
      <c r="D12" s="199" t="s">
        <v>144</v>
      </c>
      <c r="E12" s="199"/>
      <c r="F12" s="199"/>
      <c r="G12" s="199"/>
      <c r="H12" s="199"/>
      <c r="I12" s="199"/>
      <c r="J12" s="114">
        <v>2103.5</v>
      </c>
      <c r="K12" s="115">
        <v>1.3748202472362747E-2</v>
      </c>
    </row>
    <row r="13" spans="1:11" s="113" customFormat="1" ht="24" customHeight="1" x14ac:dyDescent="0.2">
      <c r="A13" s="199" t="s">
        <v>145</v>
      </c>
      <c r="B13" s="199"/>
      <c r="C13" s="199"/>
      <c r="D13" s="199" t="s">
        <v>146</v>
      </c>
      <c r="E13" s="199"/>
      <c r="F13" s="199"/>
      <c r="G13" s="199"/>
      <c r="H13" s="199"/>
      <c r="I13" s="199"/>
      <c r="J13" s="114">
        <v>9029.77</v>
      </c>
      <c r="K13" s="115">
        <v>5.9017402538087453E-2</v>
      </c>
    </row>
    <row r="14" spans="1:11" s="113" customFormat="1" ht="24" customHeight="1" x14ac:dyDescent="0.2">
      <c r="A14" s="199" t="s">
        <v>147</v>
      </c>
      <c r="B14" s="199"/>
      <c r="C14" s="199"/>
      <c r="D14" s="199" t="s">
        <v>248</v>
      </c>
      <c r="E14" s="199"/>
      <c r="F14" s="199"/>
      <c r="G14" s="199"/>
      <c r="H14" s="199"/>
      <c r="I14" s="199"/>
      <c r="J14" s="114">
        <v>99235.35</v>
      </c>
      <c r="K14" s="115">
        <v>0.64858934357774312</v>
      </c>
    </row>
    <row r="15" spans="1:11" s="113" customFormat="1" ht="24" customHeight="1" x14ac:dyDescent="0.2">
      <c r="A15" s="199" t="s">
        <v>148</v>
      </c>
      <c r="B15" s="199"/>
      <c r="C15" s="199"/>
      <c r="D15" s="199" t="s">
        <v>249</v>
      </c>
      <c r="E15" s="199"/>
      <c r="F15" s="199"/>
      <c r="G15" s="199"/>
      <c r="H15" s="199"/>
      <c r="I15" s="199"/>
      <c r="J15" s="114">
        <v>25282.799999999999</v>
      </c>
      <c r="K15" s="115">
        <v>0.16524509316294408</v>
      </c>
    </row>
    <row r="16" spans="1:11" s="113" customFormat="1" ht="24" customHeight="1" x14ac:dyDescent="0.2">
      <c r="A16" s="199" t="s">
        <v>250</v>
      </c>
      <c r="B16" s="199"/>
      <c r="C16" s="199"/>
      <c r="D16" s="199" t="s">
        <v>251</v>
      </c>
      <c r="E16" s="199"/>
      <c r="F16" s="199"/>
      <c r="G16" s="199"/>
      <c r="H16" s="199"/>
      <c r="I16" s="199"/>
      <c r="J16" s="114">
        <v>45274.13</v>
      </c>
      <c r="K16" s="115">
        <v>0.29590582647971114</v>
      </c>
    </row>
    <row r="17" spans="1:11" s="113" customFormat="1" ht="24" customHeight="1" x14ac:dyDescent="0.2">
      <c r="A17" s="199" t="s">
        <v>252</v>
      </c>
      <c r="B17" s="199"/>
      <c r="C17" s="199"/>
      <c r="D17" s="199" t="s">
        <v>149</v>
      </c>
      <c r="E17" s="199"/>
      <c r="F17" s="199"/>
      <c r="G17" s="199"/>
      <c r="H17" s="199"/>
      <c r="I17" s="199"/>
      <c r="J17" s="114">
        <v>28678.42</v>
      </c>
      <c r="K17" s="115">
        <v>0.18743842393508783</v>
      </c>
    </row>
    <row r="18" spans="1:11" s="113" customFormat="1" ht="24" customHeight="1" x14ac:dyDescent="0.2">
      <c r="A18" s="199" t="s">
        <v>150</v>
      </c>
      <c r="B18" s="199"/>
      <c r="C18" s="199"/>
      <c r="D18" s="199" t="s">
        <v>253</v>
      </c>
      <c r="E18" s="199"/>
      <c r="F18" s="199"/>
      <c r="G18" s="199"/>
      <c r="H18" s="199"/>
      <c r="I18" s="199"/>
      <c r="J18" s="114">
        <v>35950.449999999997</v>
      </c>
      <c r="K18" s="115">
        <v>0.23496746640007288</v>
      </c>
    </row>
    <row r="19" spans="1:11" s="113" customFormat="1" ht="24" customHeight="1" x14ac:dyDescent="0.2">
      <c r="A19" s="199" t="s">
        <v>151</v>
      </c>
      <c r="B19" s="199"/>
      <c r="C19" s="199"/>
      <c r="D19" s="199" t="s">
        <v>146</v>
      </c>
      <c r="E19" s="199"/>
      <c r="F19" s="199"/>
      <c r="G19" s="199"/>
      <c r="H19" s="199"/>
      <c r="I19" s="199"/>
      <c r="J19" s="114">
        <v>117.88</v>
      </c>
      <c r="K19" s="115">
        <v>7.7044835152941318E-4</v>
      </c>
    </row>
    <row r="20" spans="1:11" s="113" customFormat="1" ht="24" customHeight="1" x14ac:dyDescent="0.2">
      <c r="A20" s="199" t="s">
        <v>254</v>
      </c>
      <c r="B20" s="199"/>
      <c r="C20" s="199"/>
      <c r="D20" s="199" t="s">
        <v>249</v>
      </c>
      <c r="E20" s="199"/>
      <c r="F20" s="199"/>
      <c r="G20" s="199"/>
      <c r="H20" s="199"/>
      <c r="I20" s="199"/>
      <c r="J20" s="114">
        <v>1824.71</v>
      </c>
      <c r="K20" s="115">
        <v>1.1926067284689815E-2</v>
      </c>
    </row>
    <row r="21" spans="1:11" s="113" customFormat="1" ht="24" customHeight="1" x14ac:dyDescent="0.2">
      <c r="A21" s="199" t="s">
        <v>255</v>
      </c>
      <c r="B21" s="199"/>
      <c r="C21" s="199"/>
      <c r="D21" s="199" t="s">
        <v>256</v>
      </c>
      <c r="E21" s="199"/>
      <c r="F21" s="199"/>
      <c r="G21" s="199"/>
      <c r="H21" s="199"/>
      <c r="I21" s="199"/>
      <c r="J21" s="114">
        <v>10503.72</v>
      </c>
      <c r="K21" s="115">
        <v>6.8650948073689586E-2</v>
      </c>
    </row>
    <row r="22" spans="1:11" s="113" customFormat="1" ht="24" customHeight="1" x14ac:dyDescent="0.2">
      <c r="A22" s="199" t="s">
        <v>257</v>
      </c>
      <c r="B22" s="199"/>
      <c r="C22" s="199"/>
      <c r="D22" s="199" t="s">
        <v>149</v>
      </c>
      <c r="E22" s="199"/>
      <c r="F22" s="199"/>
      <c r="G22" s="199"/>
      <c r="H22" s="199"/>
      <c r="I22" s="199"/>
      <c r="J22" s="114">
        <v>23504.14</v>
      </c>
      <c r="K22" s="115">
        <v>0.15362000269016407</v>
      </c>
    </row>
    <row r="23" spans="1:11" s="113" customFormat="1" ht="24" customHeight="1" x14ac:dyDescent="0.2">
      <c r="A23" s="199" t="s">
        <v>152</v>
      </c>
      <c r="B23" s="199"/>
      <c r="C23" s="199"/>
      <c r="D23" s="199" t="s">
        <v>153</v>
      </c>
      <c r="E23" s="199"/>
      <c r="F23" s="199"/>
      <c r="G23" s="199"/>
      <c r="H23" s="199"/>
      <c r="I23" s="199"/>
      <c r="J23" s="114">
        <v>1340.37</v>
      </c>
      <c r="K23" s="115">
        <v>8.7604840256148581E-3</v>
      </c>
    </row>
    <row r="24" spans="1:11" s="113" customFormat="1" x14ac:dyDescent="0.2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</row>
    <row r="25" spans="1:11" s="113" customFormat="1" x14ac:dyDescent="0.2">
      <c r="A25" s="193"/>
      <c r="B25" s="193"/>
      <c r="C25" s="193"/>
      <c r="D25" s="142"/>
      <c r="E25" s="146"/>
      <c r="F25" s="146"/>
      <c r="G25" s="194"/>
      <c r="H25" s="193"/>
      <c r="I25" s="195"/>
      <c r="J25" s="193"/>
      <c r="K25" s="193"/>
    </row>
    <row r="26" spans="1:11" s="113" customFormat="1" ht="18.75" customHeight="1" x14ac:dyDescent="0.2">
      <c r="A26" s="193"/>
      <c r="B26" s="193"/>
      <c r="C26" s="193"/>
      <c r="D26" s="142"/>
      <c r="E26" s="146"/>
      <c r="F26" s="146"/>
      <c r="G26" s="194"/>
      <c r="H26" s="193"/>
      <c r="I26" s="195"/>
      <c r="J26" s="193"/>
      <c r="K26" s="193"/>
    </row>
    <row r="27" spans="1:11" x14ac:dyDescent="0.2">
      <c r="A27" s="193"/>
      <c r="B27" s="193"/>
      <c r="C27" s="193"/>
      <c r="D27" s="142"/>
      <c r="E27" s="146"/>
      <c r="F27" s="146"/>
      <c r="G27" s="194" t="s">
        <v>154</v>
      </c>
      <c r="H27" s="193"/>
      <c r="I27" s="195">
        <v>153001.82</v>
      </c>
      <c r="J27" s="193"/>
      <c r="K27" s="193"/>
    </row>
  </sheetData>
  <mergeCells count="48">
    <mergeCell ref="A19:C19"/>
    <mergeCell ref="D19:I19"/>
    <mergeCell ref="A20:C20"/>
    <mergeCell ref="D20:I20"/>
    <mergeCell ref="A16:C16"/>
    <mergeCell ref="D16:I16"/>
    <mergeCell ref="A17:C17"/>
    <mergeCell ref="D17:I17"/>
    <mergeCell ref="A18:C18"/>
    <mergeCell ref="D18:I18"/>
    <mergeCell ref="A13:C13"/>
    <mergeCell ref="D13:I13"/>
    <mergeCell ref="A14:C14"/>
    <mergeCell ref="D14:I14"/>
    <mergeCell ref="A15:C15"/>
    <mergeCell ref="D15:I15"/>
    <mergeCell ref="D10:I10"/>
    <mergeCell ref="A7:H7"/>
    <mergeCell ref="A6:I6"/>
    <mergeCell ref="A5:I5"/>
    <mergeCell ref="D12:I12"/>
    <mergeCell ref="B4:I4"/>
    <mergeCell ref="A3:I3"/>
    <mergeCell ref="A2:I2"/>
    <mergeCell ref="A1:I1"/>
    <mergeCell ref="J5:K5"/>
    <mergeCell ref="J6:K8"/>
    <mergeCell ref="A9:C9"/>
    <mergeCell ref="D9:I9"/>
    <mergeCell ref="A25:C25"/>
    <mergeCell ref="G25:H25"/>
    <mergeCell ref="I25:K25"/>
    <mergeCell ref="A21:C21"/>
    <mergeCell ref="D21:I21"/>
    <mergeCell ref="A22:C22"/>
    <mergeCell ref="D22:I22"/>
    <mergeCell ref="A23:C23"/>
    <mergeCell ref="D23:I23"/>
    <mergeCell ref="A11:C11"/>
    <mergeCell ref="D11:I11"/>
    <mergeCell ref="A12:C12"/>
    <mergeCell ref="A10:C10"/>
    <mergeCell ref="A26:C26"/>
    <mergeCell ref="G26:H26"/>
    <mergeCell ref="I26:K26"/>
    <mergeCell ref="A27:C27"/>
    <mergeCell ref="G27:H27"/>
    <mergeCell ref="I27:K27"/>
  </mergeCells>
  <pageMargins left="0.51181102362204722" right="0.51181102362204722" top="0.98425196850393704" bottom="0.98425196850393704" header="0.51181102362204722" footer="0.51181102362204722"/>
  <pageSetup paperSize="9" scale="55" fitToHeight="0" orientation="portrait" r:id="rId1"/>
  <headerFooter>
    <oddHeader xml:space="preserve">&amp;L &amp;CGOVERNO DO ESTADO DO PIAUÍ
SECRETARIA DE ESTADO DA EDUCAÇÃO E CULTURA - SEDUC
UNIDADE DE GESTÃO DE REDE FÍSICA - UGERF
MUNICÍPIO: BURITI DOS LOPES
 </oddHeader>
    <oddFooter>&amp;L &amp;R&amp;G</oddFooter>
  </headerFooter>
  <rowBreaks count="1" manualBreakCount="1">
    <brk id="29" max="16383" man="1"/>
  </rowBreaks>
  <colBreaks count="1" manualBreakCount="1">
    <brk id="2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view="pageBreakPreview" topLeftCell="A10" zoomScaleNormal="100" zoomScaleSheetLayoutView="100" workbookViewId="0">
      <selection activeCell="H12" sqref="H12"/>
    </sheetView>
  </sheetViews>
  <sheetFormatPr defaultRowHeight="14.25" x14ac:dyDescent="0.2"/>
  <cols>
    <col min="1" max="1" width="8.625" customWidth="1"/>
    <col min="2" max="2" width="13" customWidth="1"/>
    <col min="3" max="3" width="8.625" customWidth="1"/>
    <col min="4" max="4" width="58.25" customWidth="1"/>
    <col min="5" max="5" width="10.625" customWidth="1"/>
    <col min="6" max="6" width="7.875" customWidth="1"/>
    <col min="7" max="7" width="11.625" customWidth="1"/>
    <col min="8" max="8" width="16" customWidth="1"/>
    <col min="9" max="9" width="15.75" customWidth="1"/>
  </cols>
  <sheetData>
    <row r="1" spans="1:13" x14ac:dyDescent="0.2">
      <c r="A1" s="207" t="s">
        <v>10</v>
      </c>
      <c r="B1" s="207"/>
      <c r="C1" s="207"/>
      <c r="D1" s="207"/>
      <c r="E1" s="207"/>
      <c r="F1" s="207"/>
      <c r="G1" s="207"/>
      <c r="H1" s="207"/>
      <c r="I1" s="50"/>
    </row>
    <row r="2" spans="1:13" x14ac:dyDescent="0.2">
      <c r="A2" s="201" t="s">
        <v>11</v>
      </c>
      <c r="B2" s="201"/>
      <c r="C2" s="201"/>
      <c r="D2" s="201"/>
      <c r="E2" s="201"/>
      <c r="F2" s="201"/>
      <c r="G2" s="201"/>
      <c r="H2" s="201"/>
      <c r="I2" s="51"/>
    </row>
    <row r="3" spans="1:13" x14ac:dyDescent="0.2">
      <c r="A3" s="201" t="s">
        <v>12</v>
      </c>
      <c r="B3" s="201"/>
      <c r="C3" s="201"/>
      <c r="D3" s="201"/>
      <c r="E3" s="201"/>
      <c r="F3" s="201"/>
      <c r="G3" s="201"/>
      <c r="H3" s="201"/>
      <c r="I3" s="51"/>
    </row>
    <row r="4" spans="1:13" s="41" customFormat="1" x14ac:dyDescent="0.2">
      <c r="A4" s="207" t="s">
        <v>233</v>
      </c>
      <c r="B4" s="207"/>
      <c r="C4" s="207"/>
      <c r="D4" s="207"/>
      <c r="E4" s="207"/>
      <c r="F4" s="207"/>
      <c r="G4" s="207"/>
      <c r="H4" s="207"/>
      <c r="I4" s="50"/>
      <c r="J4" s="43"/>
      <c r="K4" s="43"/>
      <c r="M4" s="45"/>
    </row>
    <row r="5" spans="1:13" s="41" customFormat="1" x14ac:dyDescent="0.2">
      <c r="A5" s="207" t="s">
        <v>234</v>
      </c>
      <c r="B5" s="207"/>
      <c r="C5" s="207"/>
      <c r="D5" s="207"/>
      <c r="E5" s="207"/>
      <c r="F5" s="207"/>
      <c r="G5" s="207"/>
      <c r="H5" s="207"/>
      <c r="I5" s="62" t="s">
        <v>0</v>
      </c>
      <c r="J5" s="43"/>
      <c r="K5" s="43"/>
    </row>
    <row r="6" spans="1:13" s="41" customFormat="1" x14ac:dyDescent="0.2">
      <c r="A6" s="201" t="s">
        <v>246</v>
      </c>
      <c r="B6" s="201"/>
      <c r="C6" s="201"/>
      <c r="D6" s="201"/>
      <c r="E6" s="201"/>
      <c r="F6" s="201"/>
      <c r="G6" s="201"/>
      <c r="H6" s="201"/>
      <c r="I6" s="194" t="s">
        <v>1</v>
      </c>
      <c r="J6" s="43"/>
      <c r="K6" s="43"/>
    </row>
    <row r="7" spans="1:13" s="41" customFormat="1" x14ac:dyDescent="0.2">
      <c r="A7" s="209"/>
      <c r="B7" s="209"/>
      <c r="C7" s="209"/>
      <c r="D7" s="209"/>
      <c r="E7" s="209"/>
      <c r="F7" s="209"/>
      <c r="G7" s="209"/>
      <c r="H7" s="209"/>
      <c r="I7" s="194"/>
      <c r="J7" s="43"/>
      <c r="K7" s="43"/>
    </row>
    <row r="8" spans="1:13" s="41" customFormat="1" ht="15" x14ac:dyDescent="0.25">
      <c r="A8" s="210" t="s">
        <v>118</v>
      </c>
      <c r="B8" s="210"/>
      <c r="C8" s="210"/>
      <c r="D8" s="210"/>
      <c r="E8" s="210"/>
      <c r="F8" s="210"/>
      <c r="G8" s="210"/>
      <c r="H8" s="210"/>
      <c r="I8" s="194"/>
      <c r="J8" s="43"/>
      <c r="K8" s="43"/>
      <c r="L8" s="43"/>
    </row>
    <row r="9" spans="1:13" s="42" customFormat="1" x14ac:dyDescent="0.2">
      <c r="A9" s="208" t="s">
        <v>247</v>
      </c>
      <c r="B9" s="208"/>
      <c r="C9" s="208"/>
      <c r="D9" s="208"/>
      <c r="E9" s="44"/>
      <c r="F9" s="44"/>
      <c r="G9" s="211" t="str">
        <f>RESUMO!H8</f>
        <v>BDI = 26,35%</v>
      </c>
      <c r="H9" s="211"/>
      <c r="I9" s="206"/>
      <c r="J9" s="43"/>
      <c r="K9" s="43"/>
      <c r="L9" s="43"/>
      <c r="M9" s="43"/>
    </row>
    <row r="10" spans="1:13" s="154" customFormat="1" ht="15" x14ac:dyDescent="0.2">
      <c r="A10" s="145" t="s">
        <v>2</v>
      </c>
      <c r="B10" s="127" t="s">
        <v>3</v>
      </c>
      <c r="C10" s="145" t="s">
        <v>4</v>
      </c>
      <c r="D10" s="145" t="s">
        <v>5</v>
      </c>
      <c r="E10" s="126" t="s">
        <v>6</v>
      </c>
      <c r="F10" s="127" t="s">
        <v>7</v>
      </c>
      <c r="G10" s="127" t="s">
        <v>8</v>
      </c>
      <c r="H10" s="127" t="s">
        <v>9</v>
      </c>
      <c r="I10" s="127" t="s">
        <v>127</v>
      </c>
    </row>
    <row r="11" spans="1:13" s="154" customFormat="1" x14ac:dyDescent="0.2">
      <c r="A11" s="148" t="s">
        <v>139</v>
      </c>
      <c r="B11" s="148"/>
      <c r="C11" s="148"/>
      <c r="D11" s="148" t="s">
        <v>140</v>
      </c>
      <c r="E11" s="148"/>
      <c r="F11" s="122"/>
      <c r="G11" s="148"/>
      <c r="H11" s="114">
        <v>5342.38</v>
      </c>
      <c r="I11" s="115">
        <v>3.4917100986118992E-2</v>
      </c>
    </row>
    <row r="12" spans="1:13" s="154" customFormat="1" x14ac:dyDescent="0.2">
      <c r="A12" s="150" t="s">
        <v>155</v>
      </c>
      <c r="B12" s="129" t="s">
        <v>156</v>
      </c>
      <c r="C12" s="150" t="s">
        <v>157</v>
      </c>
      <c r="D12" s="150" t="s">
        <v>158</v>
      </c>
      <c r="E12" s="128" t="s">
        <v>159</v>
      </c>
      <c r="F12" s="129">
        <v>2</v>
      </c>
      <c r="G12" s="130">
        <v>2671.19</v>
      </c>
      <c r="H12" s="130">
        <v>5342.38</v>
      </c>
      <c r="I12" s="118">
        <v>3.4917100986118992E-2</v>
      </c>
    </row>
    <row r="13" spans="1:13" s="154" customFormat="1" x14ac:dyDescent="0.2">
      <c r="A13" s="148" t="s">
        <v>141</v>
      </c>
      <c r="B13" s="148"/>
      <c r="C13" s="148"/>
      <c r="D13" s="148" t="s">
        <v>142</v>
      </c>
      <c r="E13" s="148"/>
      <c r="F13" s="122"/>
      <c r="G13" s="148"/>
      <c r="H13" s="114">
        <v>2103.5</v>
      </c>
      <c r="I13" s="115">
        <v>1.3748202472362747E-2</v>
      </c>
    </row>
    <row r="14" spans="1:13" s="154" customFormat="1" x14ac:dyDescent="0.2">
      <c r="A14" s="148" t="s">
        <v>143</v>
      </c>
      <c r="B14" s="148"/>
      <c r="C14" s="148"/>
      <c r="D14" s="148" t="s">
        <v>144</v>
      </c>
      <c r="E14" s="148"/>
      <c r="F14" s="122"/>
      <c r="G14" s="148"/>
      <c r="H14" s="114">
        <v>2103.5</v>
      </c>
      <c r="I14" s="115">
        <v>1.3748202472362747E-2</v>
      </c>
    </row>
    <row r="15" spans="1:13" s="154" customFormat="1" ht="25.5" x14ac:dyDescent="0.2">
      <c r="A15" s="150" t="s">
        <v>160</v>
      </c>
      <c r="B15" s="129" t="s">
        <v>161</v>
      </c>
      <c r="C15" s="150" t="s">
        <v>157</v>
      </c>
      <c r="D15" s="150" t="s">
        <v>162</v>
      </c>
      <c r="E15" s="128" t="s">
        <v>163</v>
      </c>
      <c r="F15" s="129">
        <v>4.5</v>
      </c>
      <c r="G15" s="130">
        <v>384.5</v>
      </c>
      <c r="H15" s="130">
        <v>1730.25</v>
      </c>
      <c r="I15" s="118">
        <v>1.1308689007751673E-2</v>
      </c>
    </row>
    <row r="16" spans="1:13" s="154" customFormat="1" ht="38.25" x14ac:dyDescent="0.2">
      <c r="A16" s="150" t="s">
        <v>164</v>
      </c>
      <c r="B16" s="129" t="s">
        <v>165</v>
      </c>
      <c r="C16" s="150" t="s">
        <v>166</v>
      </c>
      <c r="D16" s="150" t="s">
        <v>167</v>
      </c>
      <c r="E16" s="128" t="s">
        <v>168</v>
      </c>
      <c r="F16" s="129">
        <v>1066.45</v>
      </c>
      <c r="G16" s="130">
        <v>0.35</v>
      </c>
      <c r="H16" s="130">
        <v>373.25</v>
      </c>
      <c r="I16" s="118">
        <v>2.4395134646110744E-3</v>
      </c>
    </row>
    <row r="17" spans="1:9" s="154" customFormat="1" x14ac:dyDescent="0.2">
      <c r="A17" s="148" t="s">
        <v>145</v>
      </c>
      <c r="B17" s="148"/>
      <c r="C17" s="148"/>
      <c r="D17" s="148" t="s">
        <v>146</v>
      </c>
      <c r="E17" s="148"/>
      <c r="F17" s="122"/>
      <c r="G17" s="148"/>
      <c r="H17" s="114">
        <v>9029.77</v>
      </c>
      <c r="I17" s="115">
        <v>5.9017402538087453E-2</v>
      </c>
    </row>
    <row r="18" spans="1:9" s="154" customFormat="1" ht="25.5" x14ac:dyDescent="0.2">
      <c r="A18" s="150" t="s">
        <v>169</v>
      </c>
      <c r="B18" s="129" t="s">
        <v>170</v>
      </c>
      <c r="C18" s="150" t="s">
        <v>157</v>
      </c>
      <c r="D18" s="150" t="s">
        <v>171</v>
      </c>
      <c r="E18" s="128" t="s">
        <v>168</v>
      </c>
      <c r="F18" s="129">
        <v>1055.1300000000001</v>
      </c>
      <c r="G18" s="130">
        <v>7.01</v>
      </c>
      <c r="H18" s="130">
        <v>7396.46</v>
      </c>
      <c r="I18" s="118">
        <v>4.8342300764788286E-2</v>
      </c>
    </row>
    <row r="19" spans="1:9" s="154" customFormat="1" ht="25.5" x14ac:dyDescent="0.2">
      <c r="A19" s="150" t="s">
        <v>258</v>
      </c>
      <c r="B19" s="129" t="s">
        <v>259</v>
      </c>
      <c r="C19" s="150" t="s">
        <v>166</v>
      </c>
      <c r="D19" s="150" t="s">
        <v>260</v>
      </c>
      <c r="E19" s="128" t="s">
        <v>168</v>
      </c>
      <c r="F19" s="129">
        <v>611.73</v>
      </c>
      <c r="G19" s="130">
        <v>2.67</v>
      </c>
      <c r="H19" s="130">
        <v>1633.31</v>
      </c>
      <c r="I19" s="118">
        <v>1.0675101773299167E-2</v>
      </c>
    </row>
    <row r="20" spans="1:9" s="154" customFormat="1" x14ac:dyDescent="0.2">
      <c r="A20" s="148" t="s">
        <v>147</v>
      </c>
      <c r="B20" s="148"/>
      <c r="C20" s="148"/>
      <c r="D20" s="148" t="s">
        <v>248</v>
      </c>
      <c r="E20" s="148"/>
      <c r="F20" s="122"/>
      <c r="G20" s="148"/>
      <c r="H20" s="114">
        <v>99235.35</v>
      </c>
      <c r="I20" s="115">
        <v>0.64858934357774312</v>
      </c>
    </row>
    <row r="21" spans="1:9" s="154" customFormat="1" x14ac:dyDescent="0.2">
      <c r="A21" s="148" t="s">
        <v>148</v>
      </c>
      <c r="B21" s="148"/>
      <c r="C21" s="148"/>
      <c r="D21" s="148" t="s">
        <v>249</v>
      </c>
      <c r="E21" s="148"/>
      <c r="F21" s="122"/>
      <c r="G21" s="148"/>
      <c r="H21" s="114">
        <v>25282.799999999999</v>
      </c>
      <c r="I21" s="115">
        <v>0.16524509316294408</v>
      </c>
    </row>
    <row r="22" spans="1:9" s="154" customFormat="1" ht="38.25" x14ac:dyDescent="0.2">
      <c r="A22" s="150" t="s">
        <v>172</v>
      </c>
      <c r="B22" s="129" t="s">
        <v>261</v>
      </c>
      <c r="C22" s="150" t="s">
        <v>166</v>
      </c>
      <c r="D22" s="150" t="s">
        <v>262</v>
      </c>
      <c r="E22" s="128" t="s">
        <v>168</v>
      </c>
      <c r="F22" s="129">
        <v>611.73</v>
      </c>
      <c r="G22" s="130">
        <v>4.33</v>
      </c>
      <c r="H22" s="130">
        <v>2648.79</v>
      </c>
      <c r="I22" s="118">
        <v>1.7312147005833004E-2</v>
      </c>
    </row>
    <row r="23" spans="1:9" s="154" customFormat="1" ht="51" x14ac:dyDescent="0.2">
      <c r="A23" s="150" t="s">
        <v>175</v>
      </c>
      <c r="B23" s="129" t="s">
        <v>263</v>
      </c>
      <c r="C23" s="150" t="s">
        <v>166</v>
      </c>
      <c r="D23" s="150" t="s">
        <v>264</v>
      </c>
      <c r="E23" s="128" t="s">
        <v>168</v>
      </c>
      <c r="F23" s="129">
        <v>611.73</v>
      </c>
      <c r="G23" s="130">
        <v>37</v>
      </c>
      <c r="H23" s="130">
        <v>22634.01</v>
      </c>
      <c r="I23" s="118">
        <v>0.14793294615711108</v>
      </c>
    </row>
    <row r="24" spans="1:9" s="154" customFormat="1" x14ac:dyDescent="0.2">
      <c r="A24" s="148" t="s">
        <v>250</v>
      </c>
      <c r="B24" s="148"/>
      <c r="C24" s="148"/>
      <c r="D24" s="148" t="s">
        <v>251</v>
      </c>
      <c r="E24" s="148"/>
      <c r="F24" s="122"/>
      <c r="G24" s="148"/>
      <c r="H24" s="114">
        <v>45274.13</v>
      </c>
      <c r="I24" s="115">
        <v>0.29590582647971114</v>
      </c>
    </row>
    <row r="25" spans="1:9" s="154" customFormat="1" ht="51" x14ac:dyDescent="0.2">
      <c r="A25" s="150" t="s">
        <v>265</v>
      </c>
      <c r="B25" s="129" t="s">
        <v>266</v>
      </c>
      <c r="C25" s="150" t="s">
        <v>157</v>
      </c>
      <c r="D25" s="150" t="s">
        <v>267</v>
      </c>
      <c r="E25" s="128" t="s">
        <v>168</v>
      </c>
      <c r="F25" s="129">
        <v>583.22</v>
      </c>
      <c r="G25" s="130">
        <v>74.010000000000005</v>
      </c>
      <c r="H25" s="130">
        <v>43164.11</v>
      </c>
      <c r="I25" s="118">
        <v>0.28211501013517354</v>
      </c>
    </row>
    <row r="26" spans="1:9" s="154" customFormat="1" ht="51" x14ac:dyDescent="0.2">
      <c r="A26" s="150" t="s">
        <v>268</v>
      </c>
      <c r="B26" s="129" t="s">
        <v>269</v>
      </c>
      <c r="C26" s="150" t="s">
        <v>157</v>
      </c>
      <c r="D26" s="150" t="s">
        <v>270</v>
      </c>
      <c r="E26" s="128" t="s">
        <v>168</v>
      </c>
      <c r="F26" s="129">
        <v>28.51</v>
      </c>
      <c r="G26" s="130">
        <v>74.010000000000005</v>
      </c>
      <c r="H26" s="130">
        <v>2110.02</v>
      </c>
      <c r="I26" s="118">
        <v>1.3790816344537601E-2</v>
      </c>
    </row>
    <row r="27" spans="1:9" s="154" customFormat="1" x14ac:dyDescent="0.2">
      <c r="A27" s="148" t="s">
        <v>252</v>
      </c>
      <c r="B27" s="148"/>
      <c r="C27" s="148"/>
      <c r="D27" s="148" t="s">
        <v>149</v>
      </c>
      <c r="E27" s="148"/>
      <c r="F27" s="122"/>
      <c r="G27" s="148"/>
      <c r="H27" s="114">
        <v>28678.42</v>
      </c>
      <c r="I27" s="115">
        <v>0.18743842393508783</v>
      </c>
    </row>
    <row r="28" spans="1:9" s="154" customFormat="1" ht="25.5" x14ac:dyDescent="0.2">
      <c r="A28" s="150" t="s">
        <v>271</v>
      </c>
      <c r="B28" s="129" t="s">
        <v>173</v>
      </c>
      <c r="C28" s="150" t="s">
        <v>166</v>
      </c>
      <c r="D28" s="150" t="s">
        <v>174</v>
      </c>
      <c r="E28" s="128" t="s">
        <v>168</v>
      </c>
      <c r="F28" s="129">
        <v>1055.1300000000001</v>
      </c>
      <c r="G28" s="130">
        <v>14.21</v>
      </c>
      <c r="H28" s="130">
        <v>14993.39</v>
      </c>
      <c r="I28" s="118">
        <v>9.7994847381554021E-2</v>
      </c>
    </row>
    <row r="29" spans="1:9" s="154" customFormat="1" ht="25.5" x14ac:dyDescent="0.2">
      <c r="A29" s="150" t="s">
        <v>272</v>
      </c>
      <c r="B29" s="129" t="s">
        <v>176</v>
      </c>
      <c r="C29" s="150" t="s">
        <v>166</v>
      </c>
      <c r="D29" s="150" t="s">
        <v>177</v>
      </c>
      <c r="E29" s="128" t="s">
        <v>168</v>
      </c>
      <c r="F29" s="129">
        <v>1055.1300000000001</v>
      </c>
      <c r="G29" s="130">
        <v>12.97</v>
      </c>
      <c r="H29" s="130">
        <v>13685.03</v>
      </c>
      <c r="I29" s="118">
        <v>8.9443576553533813E-2</v>
      </c>
    </row>
    <row r="30" spans="1:9" s="154" customFormat="1" x14ac:dyDescent="0.2">
      <c r="A30" s="148" t="s">
        <v>150</v>
      </c>
      <c r="B30" s="148"/>
      <c r="C30" s="148"/>
      <c r="D30" s="148" t="s">
        <v>253</v>
      </c>
      <c r="E30" s="148"/>
      <c r="F30" s="122"/>
      <c r="G30" s="148"/>
      <c r="H30" s="114">
        <v>35950.449999999997</v>
      </c>
      <c r="I30" s="115">
        <v>0.23496746640007288</v>
      </c>
    </row>
    <row r="31" spans="1:9" s="154" customFormat="1" x14ac:dyDescent="0.2">
      <c r="A31" s="148" t="s">
        <v>151</v>
      </c>
      <c r="B31" s="148"/>
      <c r="C31" s="148"/>
      <c r="D31" s="148" t="s">
        <v>146</v>
      </c>
      <c r="E31" s="148"/>
      <c r="F31" s="122"/>
      <c r="G31" s="148"/>
      <c r="H31" s="114">
        <v>117.88</v>
      </c>
      <c r="I31" s="115">
        <v>7.7044835152941318E-4</v>
      </c>
    </row>
    <row r="32" spans="1:9" s="154" customFormat="1" ht="25.5" x14ac:dyDescent="0.2">
      <c r="A32" s="150" t="s">
        <v>178</v>
      </c>
      <c r="B32" s="129" t="s">
        <v>259</v>
      </c>
      <c r="C32" s="150" t="s">
        <v>166</v>
      </c>
      <c r="D32" s="150" t="s">
        <v>260</v>
      </c>
      <c r="E32" s="128" t="s">
        <v>168</v>
      </c>
      <c r="F32" s="129">
        <v>44.15</v>
      </c>
      <c r="G32" s="130">
        <v>2.67</v>
      </c>
      <c r="H32" s="130">
        <v>117.88</v>
      </c>
      <c r="I32" s="118">
        <v>7.7044835152941318E-4</v>
      </c>
    </row>
    <row r="33" spans="1:9" s="154" customFormat="1" x14ac:dyDescent="0.2">
      <c r="A33" s="148" t="s">
        <v>254</v>
      </c>
      <c r="B33" s="148"/>
      <c r="C33" s="148"/>
      <c r="D33" s="148" t="s">
        <v>249</v>
      </c>
      <c r="E33" s="148"/>
      <c r="F33" s="122"/>
      <c r="G33" s="148"/>
      <c r="H33" s="114">
        <v>1824.71</v>
      </c>
      <c r="I33" s="115">
        <v>1.1926067284689815E-2</v>
      </c>
    </row>
    <row r="34" spans="1:9" s="154" customFormat="1" ht="38.25" x14ac:dyDescent="0.2">
      <c r="A34" s="150" t="s">
        <v>273</v>
      </c>
      <c r="B34" s="129" t="s">
        <v>261</v>
      </c>
      <c r="C34" s="150" t="s">
        <v>166</v>
      </c>
      <c r="D34" s="150" t="s">
        <v>262</v>
      </c>
      <c r="E34" s="128" t="s">
        <v>168</v>
      </c>
      <c r="F34" s="129">
        <v>44.15</v>
      </c>
      <c r="G34" s="130">
        <v>4.33</v>
      </c>
      <c r="H34" s="130">
        <v>191.16</v>
      </c>
      <c r="I34" s="118">
        <v>1.2493969025989364E-3</v>
      </c>
    </row>
    <row r="35" spans="1:9" s="154" customFormat="1" ht="51" x14ac:dyDescent="0.2">
      <c r="A35" s="150" t="s">
        <v>274</v>
      </c>
      <c r="B35" s="129" t="s">
        <v>263</v>
      </c>
      <c r="C35" s="150" t="s">
        <v>166</v>
      </c>
      <c r="D35" s="150" t="s">
        <v>264</v>
      </c>
      <c r="E35" s="128" t="s">
        <v>168</v>
      </c>
      <c r="F35" s="129">
        <v>44.15</v>
      </c>
      <c r="G35" s="130">
        <v>37</v>
      </c>
      <c r="H35" s="130">
        <v>1633.55</v>
      </c>
      <c r="I35" s="118">
        <v>1.0676670382090879E-2</v>
      </c>
    </row>
    <row r="36" spans="1:9" s="154" customFormat="1" x14ac:dyDescent="0.2">
      <c r="A36" s="148" t="s">
        <v>255</v>
      </c>
      <c r="B36" s="148"/>
      <c r="C36" s="148"/>
      <c r="D36" s="148" t="s">
        <v>256</v>
      </c>
      <c r="E36" s="148"/>
      <c r="F36" s="122"/>
      <c r="G36" s="148"/>
      <c r="H36" s="114">
        <v>10503.72</v>
      </c>
      <c r="I36" s="115">
        <v>6.8650948073689586E-2</v>
      </c>
    </row>
    <row r="37" spans="1:9" s="154" customFormat="1" ht="25.5" x14ac:dyDescent="0.2">
      <c r="A37" s="150" t="s">
        <v>275</v>
      </c>
      <c r="B37" s="129" t="s">
        <v>276</v>
      </c>
      <c r="C37" s="150" t="s">
        <v>157</v>
      </c>
      <c r="D37" s="150" t="s">
        <v>277</v>
      </c>
      <c r="E37" s="128" t="s">
        <v>168</v>
      </c>
      <c r="F37" s="129">
        <v>44.15</v>
      </c>
      <c r="G37" s="130">
        <v>237.91</v>
      </c>
      <c r="H37" s="130">
        <v>10503.72</v>
      </c>
      <c r="I37" s="118">
        <v>6.8650948073689586E-2</v>
      </c>
    </row>
    <row r="38" spans="1:9" s="154" customFormat="1" x14ac:dyDescent="0.2">
      <c r="A38" s="148" t="s">
        <v>257</v>
      </c>
      <c r="B38" s="148"/>
      <c r="C38" s="148"/>
      <c r="D38" s="148" t="s">
        <v>149</v>
      </c>
      <c r="E38" s="148"/>
      <c r="F38" s="122"/>
      <c r="G38" s="148"/>
      <c r="H38" s="114">
        <v>23504.14</v>
      </c>
      <c r="I38" s="115">
        <v>0.15362000269016407</v>
      </c>
    </row>
    <row r="39" spans="1:9" s="154" customFormat="1" ht="25.5" x14ac:dyDescent="0.2">
      <c r="A39" s="150" t="s">
        <v>278</v>
      </c>
      <c r="B39" s="129" t="s">
        <v>179</v>
      </c>
      <c r="C39" s="150" t="s">
        <v>166</v>
      </c>
      <c r="D39" s="150" t="s">
        <v>180</v>
      </c>
      <c r="E39" s="128" t="s">
        <v>168</v>
      </c>
      <c r="F39" s="129">
        <v>1508.61</v>
      </c>
      <c r="G39" s="130">
        <v>2.61</v>
      </c>
      <c r="H39" s="130">
        <v>3937.47</v>
      </c>
      <c r="I39" s="118">
        <v>2.5734791912932799E-2</v>
      </c>
    </row>
    <row r="40" spans="1:9" s="154" customFormat="1" ht="25.5" x14ac:dyDescent="0.2">
      <c r="A40" s="150" t="s">
        <v>279</v>
      </c>
      <c r="B40" s="129" t="s">
        <v>176</v>
      </c>
      <c r="C40" s="150" t="s">
        <v>166</v>
      </c>
      <c r="D40" s="150" t="s">
        <v>177</v>
      </c>
      <c r="E40" s="128" t="s">
        <v>168</v>
      </c>
      <c r="F40" s="129">
        <v>1508.61</v>
      </c>
      <c r="G40" s="130">
        <v>12.97</v>
      </c>
      <c r="H40" s="130">
        <v>19566.669999999998</v>
      </c>
      <c r="I40" s="118">
        <v>0.12788521077723128</v>
      </c>
    </row>
    <row r="41" spans="1:9" s="154" customFormat="1" x14ac:dyDescent="0.2">
      <c r="A41" s="148" t="s">
        <v>152</v>
      </c>
      <c r="B41" s="148"/>
      <c r="C41" s="148"/>
      <c r="D41" s="148" t="s">
        <v>153</v>
      </c>
      <c r="E41" s="148"/>
      <c r="F41" s="122"/>
      <c r="G41" s="148"/>
      <c r="H41" s="114">
        <v>1340.37</v>
      </c>
      <c r="I41" s="115">
        <v>8.7604840256148581E-3</v>
      </c>
    </row>
    <row r="42" spans="1:9" s="154" customFormat="1" ht="25.5" x14ac:dyDescent="0.2">
      <c r="A42" s="150" t="s">
        <v>181</v>
      </c>
      <c r="B42" s="129" t="s">
        <v>182</v>
      </c>
      <c r="C42" s="150" t="s">
        <v>166</v>
      </c>
      <c r="D42" s="150" t="s">
        <v>183</v>
      </c>
      <c r="E42" s="128" t="s">
        <v>168</v>
      </c>
      <c r="F42" s="129">
        <v>428.39</v>
      </c>
      <c r="G42" s="130">
        <v>1.69</v>
      </c>
      <c r="H42" s="130">
        <v>723.97</v>
      </c>
      <c r="I42" s="118">
        <v>4.7317737789001465E-3</v>
      </c>
    </row>
    <row r="43" spans="1:9" s="154" customFormat="1" x14ac:dyDescent="0.2">
      <c r="A43" s="150" t="s">
        <v>280</v>
      </c>
      <c r="B43" s="129" t="s">
        <v>281</v>
      </c>
      <c r="C43" s="150" t="s">
        <v>166</v>
      </c>
      <c r="D43" s="150" t="s">
        <v>282</v>
      </c>
      <c r="E43" s="128" t="s">
        <v>218</v>
      </c>
      <c r="F43" s="129">
        <v>20</v>
      </c>
      <c r="G43" s="130">
        <v>24.27</v>
      </c>
      <c r="H43" s="130">
        <v>485.4</v>
      </c>
      <c r="I43" s="118">
        <v>3.172511281238354E-3</v>
      </c>
    </row>
    <row r="44" spans="1:9" s="154" customFormat="1" ht="25.5" x14ac:dyDescent="0.2">
      <c r="A44" s="150" t="s">
        <v>283</v>
      </c>
      <c r="B44" s="129" t="s">
        <v>284</v>
      </c>
      <c r="C44" s="150" t="s">
        <v>166</v>
      </c>
      <c r="D44" s="150" t="s">
        <v>285</v>
      </c>
      <c r="E44" s="128" t="s">
        <v>218</v>
      </c>
      <c r="F44" s="129">
        <v>20</v>
      </c>
      <c r="G44" s="130">
        <v>6.55</v>
      </c>
      <c r="H44" s="130">
        <v>131</v>
      </c>
      <c r="I44" s="118">
        <v>8.5619896547635844E-4</v>
      </c>
    </row>
    <row r="45" spans="1:9" s="154" customFormat="1" x14ac:dyDescent="0.2">
      <c r="A45" s="143"/>
      <c r="B45" s="143"/>
      <c r="C45" s="143"/>
      <c r="D45" s="143"/>
      <c r="E45" s="143"/>
      <c r="F45" s="143"/>
      <c r="G45" s="143"/>
      <c r="H45" s="143"/>
      <c r="I45" s="143"/>
    </row>
    <row r="46" spans="1:9" s="154" customFormat="1" x14ac:dyDescent="0.2">
      <c r="A46" s="193"/>
      <c r="B46" s="193"/>
      <c r="C46" s="193"/>
      <c r="D46" s="142"/>
      <c r="E46" s="194"/>
      <c r="F46" s="193"/>
      <c r="G46" s="195"/>
      <c r="H46" s="193"/>
      <c r="I46" s="193"/>
    </row>
    <row r="47" spans="1:9" s="154" customFormat="1" x14ac:dyDescent="0.2">
      <c r="A47" s="193"/>
      <c r="B47" s="193"/>
      <c r="C47" s="193"/>
      <c r="D47" s="142"/>
      <c r="E47" s="194"/>
      <c r="F47" s="193"/>
      <c r="G47" s="195"/>
      <c r="H47" s="193"/>
      <c r="I47" s="193"/>
    </row>
    <row r="48" spans="1:9" s="154" customFormat="1" x14ac:dyDescent="0.2">
      <c r="A48" s="193"/>
      <c r="B48" s="193"/>
      <c r="C48" s="193"/>
      <c r="D48" s="142"/>
      <c r="E48" s="194" t="s">
        <v>154</v>
      </c>
      <c r="F48" s="193"/>
      <c r="G48" s="195">
        <v>153001.82</v>
      </c>
      <c r="H48" s="193"/>
      <c r="I48" s="193"/>
    </row>
    <row r="49" spans="1:9" x14ac:dyDescent="0.2">
      <c r="A49" s="119"/>
      <c r="B49" s="119"/>
      <c r="C49" s="119"/>
      <c r="D49" s="119"/>
      <c r="E49" s="119"/>
      <c r="F49" s="119"/>
      <c r="G49" s="119"/>
      <c r="H49" s="119"/>
      <c r="I49" s="119"/>
    </row>
  </sheetData>
  <mergeCells count="20">
    <mergeCell ref="I6:I9"/>
    <mergeCell ref="A1:H1"/>
    <mergeCell ref="A2:H2"/>
    <mergeCell ref="A3:H3"/>
    <mergeCell ref="A9:D9"/>
    <mergeCell ref="A4:H4"/>
    <mergeCell ref="A5:H5"/>
    <mergeCell ref="A6:H6"/>
    <mergeCell ref="A7:H7"/>
    <mergeCell ref="A8:H8"/>
    <mergeCell ref="G9:H9"/>
    <mergeCell ref="A48:C48"/>
    <mergeCell ref="E48:F48"/>
    <mergeCell ref="G48:I48"/>
    <mergeCell ref="A46:C46"/>
    <mergeCell ref="E46:F46"/>
    <mergeCell ref="G46:I46"/>
    <mergeCell ref="A47:C47"/>
    <mergeCell ref="E47:F47"/>
    <mergeCell ref="G47:I47"/>
  </mergeCells>
  <pageMargins left="0.51181102362204722" right="0.51181102362204722" top="0.78740157480314965" bottom="0.78740157480314965" header="0.31496062992125984" footer="0.31496062992125984"/>
  <pageSetup paperSize="9" scale="56" orientation="portrait" r:id="rId1"/>
  <headerFooter>
    <oddFooter>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view="pageBreakPreview" topLeftCell="A13" zoomScaleNormal="100" zoomScaleSheetLayoutView="100" workbookViewId="0">
      <selection activeCell="A24" sqref="A24:B24"/>
    </sheetView>
  </sheetViews>
  <sheetFormatPr defaultRowHeight="14.25" x14ac:dyDescent="0.2"/>
  <cols>
    <col min="1" max="1" width="15.125" customWidth="1"/>
    <col min="2" max="2" width="46.25" customWidth="1"/>
    <col min="3" max="3" width="29.625" customWidth="1"/>
    <col min="4" max="4" width="18.5" customWidth="1"/>
    <col min="5" max="5" width="17.125" customWidth="1"/>
  </cols>
  <sheetData>
    <row r="1" spans="1:7" ht="22.5" customHeight="1" x14ac:dyDescent="0.2">
      <c r="A1" s="215" t="s">
        <v>10</v>
      </c>
      <c r="B1" s="215"/>
      <c r="C1" s="215"/>
      <c r="D1" s="215"/>
      <c r="E1" s="89"/>
    </row>
    <row r="2" spans="1:7" ht="20.100000000000001" customHeight="1" x14ac:dyDescent="0.2">
      <c r="A2" s="213" t="s">
        <v>11</v>
      </c>
      <c r="B2" s="213"/>
      <c r="C2" s="213"/>
      <c r="D2" s="213"/>
      <c r="E2" s="90"/>
    </row>
    <row r="3" spans="1:7" ht="20.100000000000001" customHeight="1" x14ac:dyDescent="0.2">
      <c r="A3" s="213" t="s">
        <v>12</v>
      </c>
      <c r="B3" s="213"/>
      <c r="C3" s="213"/>
      <c r="D3" s="213"/>
      <c r="E3" s="90"/>
    </row>
    <row r="4" spans="1:7" ht="20.100000000000001" customHeight="1" x14ac:dyDescent="0.2">
      <c r="A4" s="215" t="s">
        <v>233</v>
      </c>
      <c r="B4" s="215"/>
      <c r="C4" s="215"/>
      <c r="D4" s="215"/>
      <c r="E4" s="56" t="s">
        <v>0</v>
      </c>
      <c r="F4" s="53"/>
    </row>
    <row r="5" spans="1:7" ht="20.100000000000001" customHeight="1" x14ac:dyDescent="0.2">
      <c r="A5" s="215" t="s">
        <v>234</v>
      </c>
      <c r="B5" s="215"/>
      <c r="C5" s="215"/>
      <c r="D5" s="215"/>
      <c r="E5" s="194" t="s">
        <v>1</v>
      </c>
      <c r="F5" s="97"/>
    </row>
    <row r="6" spans="1:7" ht="20.100000000000001" customHeight="1" x14ac:dyDescent="0.2">
      <c r="A6" s="213" t="s">
        <v>246</v>
      </c>
      <c r="B6" s="213"/>
      <c r="C6" s="213"/>
      <c r="D6" s="213"/>
      <c r="E6" s="194"/>
      <c r="F6" s="97"/>
    </row>
    <row r="7" spans="1:7" ht="21" customHeight="1" x14ac:dyDescent="0.2">
      <c r="A7" s="213" t="s">
        <v>193</v>
      </c>
      <c r="B7" s="213"/>
      <c r="C7" s="214"/>
      <c r="D7" s="92" t="str">
        <f>'ORÇAMENTO SINTÉTICO'!G9</f>
        <v>BDI = 26,35%</v>
      </c>
      <c r="E7" s="212"/>
      <c r="F7" s="97"/>
    </row>
    <row r="8" spans="1:7" ht="20.100000000000001" customHeight="1" x14ac:dyDescent="0.2">
      <c r="A8" s="2" t="s">
        <v>247</v>
      </c>
      <c r="B8" s="2"/>
      <c r="C8" s="93"/>
      <c r="D8" s="94"/>
      <c r="E8" s="95"/>
      <c r="F8" s="97"/>
    </row>
    <row r="9" spans="1:7" ht="15" x14ac:dyDescent="0.2">
      <c r="A9" s="145" t="s">
        <v>2</v>
      </c>
      <c r="B9" s="145" t="s">
        <v>5</v>
      </c>
      <c r="C9" s="127" t="s">
        <v>184</v>
      </c>
      <c r="D9" s="127" t="s">
        <v>185</v>
      </c>
      <c r="E9" s="127" t="s">
        <v>186</v>
      </c>
      <c r="F9" s="99"/>
      <c r="G9" s="99"/>
    </row>
    <row r="10" spans="1:7" ht="26.25" thickBot="1" x14ac:dyDescent="0.25">
      <c r="A10" s="148" t="s">
        <v>139</v>
      </c>
      <c r="B10" s="148" t="s">
        <v>140</v>
      </c>
      <c r="C10" s="122" t="s">
        <v>358</v>
      </c>
      <c r="D10" s="123" t="s">
        <v>359</v>
      </c>
      <c r="E10" s="123" t="s">
        <v>360</v>
      </c>
      <c r="F10" s="120"/>
      <c r="G10" s="120"/>
    </row>
    <row r="11" spans="1:7" ht="27" thickTop="1" thickBot="1" x14ac:dyDescent="0.25">
      <c r="A11" s="148" t="s">
        <v>141</v>
      </c>
      <c r="B11" s="148" t="s">
        <v>142</v>
      </c>
      <c r="C11" s="122" t="s">
        <v>361</v>
      </c>
      <c r="D11" s="124" t="s">
        <v>361</v>
      </c>
      <c r="E11" s="122" t="s">
        <v>187</v>
      </c>
      <c r="F11" s="120"/>
      <c r="G11" s="120"/>
    </row>
    <row r="12" spans="1:7" ht="27" thickTop="1" thickBot="1" x14ac:dyDescent="0.25">
      <c r="A12" s="148" t="s">
        <v>143</v>
      </c>
      <c r="B12" s="148" t="s">
        <v>144</v>
      </c>
      <c r="C12" s="122" t="s">
        <v>361</v>
      </c>
      <c r="D12" s="123" t="s">
        <v>361</v>
      </c>
      <c r="E12" s="122" t="s">
        <v>187</v>
      </c>
      <c r="F12" s="120"/>
      <c r="G12" s="120"/>
    </row>
    <row r="13" spans="1:7" ht="27" thickTop="1" thickBot="1" x14ac:dyDescent="0.25">
      <c r="A13" s="148" t="s">
        <v>145</v>
      </c>
      <c r="B13" s="148" t="s">
        <v>146</v>
      </c>
      <c r="C13" s="122" t="s">
        <v>362</v>
      </c>
      <c r="D13" s="123" t="s">
        <v>362</v>
      </c>
      <c r="E13" s="122" t="s">
        <v>187</v>
      </c>
      <c r="F13" s="120"/>
      <c r="G13" s="120"/>
    </row>
    <row r="14" spans="1:7" ht="27" thickTop="1" thickBot="1" x14ac:dyDescent="0.25">
      <c r="A14" s="148" t="s">
        <v>147</v>
      </c>
      <c r="B14" s="148" t="s">
        <v>248</v>
      </c>
      <c r="C14" s="122" t="s">
        <v>363</v>
      </c>
      <c r="D14" s="124" t="s">
        <v>364</v>
      </c>
      <c r="E14" s="124" t="s">
        <v>365</v>
      </c>
      <c r="F14" s="120"/>
      <c r="G14" s="120"/>
    </row>
    <row r="15" spans="1:7" ht="27" thickTop="1" thickBot="1" x14ac:dyDescent="0.25">
      <c r="A15" s="148" t="s">
        <v>148</v>
      </c>
      <c r="B15" s="148" t="s">
        <v>249</v>
      </c>
      <c r="C15" s="122" t="s">
        <v>366</v>
      </c>
      <c r="D15" s="123" t="s">
        <v>366</v>
      </c>
      <c r="E15" s="122" t="s">
        <v>187</v>
      </c>
      <c r="F15" s="120"/>
      <c r="G15" s="120"/>
    </row>
    <row r="16" spans="1:7" ht="27" thickTop="1" thickBot="1" x14ac:dyDescent="0.25">
      <c r="A16" s="148" t="s">
        <v>250</v>
      </c>
      <c r="B16" s="148" t="s">
        <v>251</v>
      </c>
      <c r="C16" s="122" t="s">
        <v>367</v>
      </c>
      <c r="D16" s="123" t="s">
        <v>368</v>
      </c>
      <c r="E16" s="123" t="s">
        <v>369</v>
      </c>
      <c r="F16" s="120"/>
      <c r="G16" s="120"/>
    </row>
    <row r="17" spans="1:7" ht="27" thickTop="1" thickBot="1" x14ac:dyDescent="0.25">
      <c r="A17" s="148" t="s">
        <v>252</v>
      </c>
      <c r="B17" s="148" t="s">
        <v>149</v>
      </c>
      <c r="C17" s="122" t="s">
        <v>370</v>
      </c>
      <c r="D17" s="123" t="s">
        <v>371</v>
      </c>
      <c r="E17" s="123" t="s">
        <v>372</v>
      </c>
      <c r="F17" s="120"/>
      <c r="G17" s="120"/>
    </row>
    <row r="18" spans="1:7" ht="27" thickTop="1" thickBot="1" x14ac:dyDescent="0.25">
      <c r="A18" s="148" t="s">
        <v>150</v>
      </c>
      <c r="B18" s="148" t="s">
        <v>253</v>
      </c>
      <c r="C18" s="122" t="s">
        <v>373</v>
      </c>
      <c r="D18" s="124" t="s">
        <v>374</v>
      </c>
      <c r="E18" s="124" t="s">
        <v>375</v>
      </c>
      <c r="F18" s="120"/>
      <c r="G18" s="120"/>
    </row>
    <row r="19" spans="1:7" ht="27" thickTop="1" thickBot="1" x14ac:dyDescent="0.25">
      <c r="A19" s="148" t="s">
        <v>151</v>
      </c>
      <c r="B19" s="148" t="s">
        <v>146</v>
      </c>
      <c r="C19" s="122" t="s">
        <v>376</v>
      </c>
      <c r="D19" s="123" t="s">
        <v>376</v>
      </c>
      <c r="E19" s="122" t="s">
        <v>187</v>
      </c>
      <c r="F19" s="120"/>
      <c r="G19" s="120"/>
    </row>
    <row r="20" spans="1:7" ht="27" thickTop="1" thickBot="1" x14ac:dyDescent="0.25">
      <c r="A20" s="148" t="s">
        <v>254</v>
      </c>
      <c r="B20" s="148" t="s">
        <v>249</v>
      </c>
      <c r="C20" s="122" t="s">
        <v>377</v>
      </c>
      <c r="D20" s="123" t="s">
        <v>378</v>
      </c>
      <c r="E20" s="123" t="s">
        <v>379</v>
      </c>
      <c r="F20" s="120"/>
      <c r="G20" s="120"/>
    </row>
    <row r="21" spans="1:7" ht="27" thickTop="1" thickBot="1" x14ac:dyDescent="0.25">
      <c r="A21" s="148" t="s">
        <v>255</v>
      </c>
      <c r="B21" s="148" t="s">
        <v>256</v>
      </c>
      <c r="C21" s="122" t="s">
        <v>380</v>
      </c>
      <c r="D21" s="122" t="s">
        <v>187</v>
      </c>
      <c r="E21" s="123" t="s">
        <v>380</v>
      </c>
      <c r="F21" s="120"/>
      <c r="G21" s="120"/>
    </row>
    <row r="22" spans="1:7" ht="27" thickTop="1" thickBot="1" x14ac:dyDescent="0.25">
      <c r="A22" s="148" t="s">
        <v>257</v>
      </c>
      <c r="B22" s="148" t="s">
        <v>149</v>
      </c>
      <c r="C22" s="122" t="s">
        <v>381</v>
      </c>
      <c r="D22" s="122" t="s">
        <v>187</v>
      </c>
      <c r="E22" s="123" t="s">
        <v>381</v>
      </c>
      <c r="F22" s="120"/>
      <c r="G22" s="120"/>
    </row>
    <row r="23" spans="1:7" ht="27" thickTop="1" thickBot="1" x14ac:dyDescent="0.25">
      <c r="A23" s="148" t="s">
        <v>152</v>
      </c>
      <c r="B23" s="148" t="s">
        <v>153</v>
      </c>
      <c r="C23" s="122" t="s">
        <v>382</v>
      </c>
      <c r="D23" s="122" t="s">
        <v>187</v>
      </c>
      <c r="E23" s="123" t="s">
        <v>382</v>
      </c>
      <c r="F23" s="120"/>
      <c r="G23" s="120"/>
    </row>
    <row r="24" spans="1:7" ht="15" thickTop="1" x14ac:dyDescent="0.2">
      <c r="A24" s="194" t="s">
        <v>188</v>
      </c>
      <c r="B24" s="194"/>
      <c r="C24" s="147"/>
      <c r="D24" s="146" t="s">
        <v>383</v>
      </c>
      <c r="E24" s="146" t="s">
        <v>384</v>
      </c>
      <c r="F24" s="120"/>
      <c r="G24" s="120"/>
    </row>
    <row r="25" spans="1:7" x14ac:dyDescent="0.2">
      <c r="A25" s="194" t="s">
        <v>189</v>
      </c>
      <c r="B25" s="194"/>
      <c r="C25" s="147"/>
      <c r="D25" s="146" t="s">
        <v>385</v>
      </c>
      <c r="E25" s="146" t="s">
        <v>386</v>
      </c>
      <c r="F25" s="120"/>
      <c r="G25" s="120"/>
    </row>
    <row r="26" spans="1:7" ht="13.9" customHeight="1" x14ac:dyDescent="0.2">
      <c r="A26" s="194" t="s">
        <v>190</v>
      </c>
      <c r="B26" s="194"/>
      <c r="C26" s="147"/>
      <c r="D26" s="146" t="s">
        <v>383</v>
      </c>
      <c r="E26" s="146" t="s">
        <v>191</v>
      </c>
      <c r="F26" s="120"/>
      <c r="G26" s="120"/>
    </row>
    <row r="27" spans="1:7" x14ac:dyDescent="0.2">
      <c r="A27" s="194" t="s">
        <v>192</v>
      </c>
      <c r="B27" s="194"/>
      <c r="C27" s="147"/>
      <c r="D27" s="146" t="s">
        <v>387</v>
      </c>
      <c r="E27" s="146" t="s">
        <v>388</v>
      </c>
      <c r="F27" s="120"/>
      <c r="G27" s="120"/>
    </row>
    <row r="28" spans="1:7" x14ac:dyDescent="0.2">
      <c r="A28" s="57"/>
      <c r="B28" s="57"/>
      <c r="C28" s="57"/>
      <c r="D28" s="57"/>
      <c r="E28" s="57"/>
    </row>
  </sheetData>
  <mergeCells count="12">
    <mergeCell ref="A1:D1"/>
    <mergeCell ref="A2:D2"/>
    <mergeCell ref="A3:D3"/>
    <mergeCell ref="A4:D4"/>
    <mergeCell ref="A5:D5"/>
    <mergeCell ref="A24:B24"/>
    <mergeCell ref="A25:B25"/>
    <mergeCell ref="A26:B26"/>
    <mergeCell ref="A27:B27"/>
    <mergeCell ref="E5:E7"/>
    <mergeCell ref="A6:D6"/>
    <mergeCell ref="A7:C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9" orientation="landscape" r:id="rId1"/>
  <headerFoot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zoomScaleNormal="100" zoomScaleSheetLayoutView="100" workbookViewId="0">
      <selection activeCell="B29" sqref="B29"/>
    </sheetView>
  </sheetViews>
  <sheetFormatPr defaultRowHeight="14.25" x14ac:dyDescent="0.2"/>
  <cols>
    <col min="1" max="1" width="16.125" style="1" customWidth="1"/>
    <col min="2" max="2" width="63" style="1" customWidth="1"/>
    <col min="3" max="3" width="15" style="1" customWidth="1"/>
    <col min="4" max="4" width="18.375" style="1" customWidth="1"/>
  </cols>
  <sheetData>
    <row r="1" spans="1:4" ht="24" customHeight="1" x14ac:dyDescent="0.2">
      <c r="A1" s="216" t="s">
        <v>86</v>
      </c>
      <c r="B1" s="217"/>
      <c r="C1" s="217"/>
      <c r="D1" s="218"/>
    </row>
    <row r="2" spans="1:4" ht="16.149999999999999" customHeight="1" x14ac:dyDescent="0.2">
      <c r="A2" s="219" t="s">
        <v>87</v>
      </c>
      <c r="B2" s="220"/>
      <c r="C2" s="220"/>
      <c r="D2" s="221"/>
    </row>
    <row r="3" spans="1:4" ht="9" customHeight="1" x14ac:dyDescent="0.2">
      <c r="A3" s="222"/>
      <c r="B3" s="223"/>
      <c r="C3" s="223"/>
      <c r="D3" s="224"/>
    </row>
    <row r="4" spans="1:4" ht="15" thickBot="1" x14ac:dyDescent="0.25">
      <c r="A4" s="31" t="s">
        <v>88</v>
      </c>
      <c r="B4" s="28"/>
      <c r="C4" s="30" t="s">
        <v>89</v>
      </c>
      <c r="D4" s="29"/>
    </row>
    <row r="5" spans="1:4" ht="15" thickBot="1" x14ac:dyDescent="0.25">
      <c r="A5" s="228" t="s">
        <v>13</v>
      </c>
      <c r="B5" s="229"/>
      <c r="C5" s="229"/>
      <c r="D5" s="230"/>
    </row>
    <row r="6" spans="1:4" ht="24.75" customHeight="1" x14ac:dyDescent="0.2">
      <c r="A6" s="32" t="s">
        <v>14</v>
      </c>
      <c r="B6" s="4" t="s">
        <v>112</v>
      </c>
      <c r="C6" s="5" t="str">
        <f>[2]PLANILHA!H8</f>
        <v>DATA:</v>
      </c>
      <c r="D6" s="6" t="s">
        <v>15</v>
      </c>
    </row>
    <row r="7" spans="1:4" ht="20.25" customHeight="1" x14ac:dyDescent="0.2">
      <c r="A7" s="231" t="s">
        <v>245</v>
      </c>
      <c r="B7" s="7" t="s">
        <v>90</v>
      </c>
      <c r="C7" s="233">
        <v>44378</v>
      </c>
      <c r="D7" s="8"/>
    </row>
    <row r="8" spans="1:4" ht="15" thickBot="1" x14ac:dyDescent="0.25">
      <c r="A8" s="232"/>
      <c r="B8" s="9" t="s">
        <v>91</v>
      </c>
      <c r="C8" s="234"/>
      <c r="D8" s="33">
        <v>0.26350000000000001</v>
      </c>
    </row>
    <row r="9" spans="1:4" x14ac:dyDescent="0.2">
      <c r="A9" s="10"/>
      <c r="B9" s="11"/>
      <c r="C9" s="11"/>
      <c r="D9" s="12"/>
    </row>
    <row r="10" spans="1:4" x14ac:dyDescent="0.2">
      <c r="A10" s="235" t="s">
        <v>16</v>
      </c>
      <c r="B10" s="236" t="s">
        <v>17</v>
      </c>
      <c r="C10" s="238" t="s">
        <v>18</v>
      </c>
      <c r="D10" s="239" t="s">
        <v>19</v>
      </c>
    </row>
    <row r="11" spans="1:4" x14ac:dyDescent="0.2">
      <c r="A11" s="235"/>
      <c r="B11" s="237"/>
      <c r="C11" s="238"/>
      <c r="D11" s="239"/>
    </row>
    <row r="12" spans="1:4" x14ac:dyDescent="0.2">
      <c r="A12" s="240" t="s">
        <v>20</v>
      </c>
      <c r="B12" s="241"/>
      <c r="C12" s="241"/>
      <c r="D12" s="242"/>
    </row>
    <row r="13" spans="1:4" x14ac:dyDescent="0.2">
      <c r="A13" s="47" t="s">
        <v>21</v>
      </c>
      <c r="B13" s="48" t="s">
        <v>22</v>
      </c>
      <c r="C13" s="13">
        <v>0</v>
      </c>
      <c r="D13" s="13">
        <v>0</v>
      </c>
    </row>
    <row r="14" spans="1:4" x14ac:dyDescent="0.2">
      <c r="A14" s="49" t="s">
        <v>23</v>
      </c>
      <c r="B14" s="48" t="s">
        <v>24</v>
      </c>
      <c r="C14" s="13">
        <v>1.4999999999999999E-2</v>
      </c>
      <c r="D14" s="13">
        <v>1.4999999999999999E-2</v>
      </c>
    </row>
    <row r="15" spans="1:4" x14ac:dyDescent="0.2">
      <c r="A15" s="47" t="s">
        <v>25</v>
      </c>
      <c r="B15" s="48" t="s">
        <v>26</v>
      </c>
      <c r="C15" s="13">
        <v>0.01</v>
      </c>
      <c r="D15" s="13">
        <v>0.01</v>
      </c>
    </row>
    <row r="16" spans="1:4" x14ac:dyDescent="0.2">
      <c r="A16" s="49" t="s">
        <v>27</v>
      </c>
      <c r="B16" s="48" t="s">
        <v>28</v>
      </c>
      <c r="C16" s="13">
        <v>2E-3</v>
      </c>
      <c r="D16" s="13">
        <v>2E-3</v>
      </c>
    </row>
    <row r="17" spans="1:4" x14ac:dyDescent="0.2">
      <c r="A17" s="47" t="s">
        <v>29</v>
      </c>
      <c r="B17" s="48" t="s">
        <v>30</v>
      </c>
      <c r="C17" s="13">
        <v>6.0000000000000001E-3</v>
      </c>
      <c r="D17" s="13">
        <v>6.0000000000000001E-3</v>
      </c>
    </row>
    <row r="18" spans="1:4" x14ac:dyDescent="0.2">
      <c r="A18" s="49" t="s">
        <v>31</v>
      </c>
      <c r="B18" s="48" t="s">
        <v>32</v>
      </c>
      <c r="C18" s="13">
        <v>2.5000000000000001E-2</v>
      </c>
      <c r="D18" s="13">
        <v>2.5000000000000001E-2</v>
      </c>
    </row>
    <row r="19" spans="1:4" x14ac:dyDescent="0.2">
      <c r="A19" s="47" t="s">
        <v>33</v>
      </c>
      <c r="B19" s="48" t="s">
        <v>34</v>
      </c>
      <c r="C19" s="13">
        <v>0.03</v>
      </c>
      <c r="D19" s="13">
        <v>0.03</v>
      </c>
    </row>
    <row r="20" spans="1:4" x14ac:dyDescent="0.2">
      <c r="A20" s="49" t="s">
        <v>35</v>
      </c>
      <c r="B20" s="48" t="s">
        <v>36</v>
      </c>
      <c r="C20" s="13">
        <v>0.08</v>
      </c>
      <c r="D20" s="13">
        <v>0.08</v>
      </c>
    </row>
    <row r="21" spans="1:4" x14ac:dyDescent="0.2">
      <c r="A21" s="49" t="s">
        <v>37</v>
      </c>
      <c r="B21" s="48" t="s">
        <v>38</v>
      </c>
      <c r="C21" s="13">
        <v>0</v>
      </c>
      <c r="D21" s="13">
        <v>0</v>
      </c>
    </row>
    <row r="22" spans="1:4" x14ac:dyDescent="0.2">
      <c r="A22" s="14" t="s">
        <v>39</v>
      </c>
      <c r="B22" s="15" t="s">
        <v>40</v>
      </c>
      <c r="C22" s="16">
        <f>SUM(C13:C21)</f>
        <v>0.16799999999999998</v>
      </c>
      <c r="D22" s="17">
        <f>SUM(D13:D21)</f>
        <v>0.16799999999999998</v>
      </c>
    </row>
    <row r="23" spans="1:4" x14ac:dyDescent="0.2">
      <c r="A23" s="240" t="s">
        <v>41</v>
      </c>
      <c r="B23" s="241"/>
      <c r="C23" s="241"/>
      <c r="D23" s="242"/>
    </row>
    <row r="24" spans="1:4" x14ac:dyDescent="0.2">
      <c r="A24" s="47" t="s">
        <v>42</v>
      </c>
      <c r="B24" s="48" t="s">
        <v>43</v>
      </c>
      <c r="C24" s="13">
        <v>0.1782</v>
      </c>
      <c r="D24" s="13">
        <v>0</v>
      </c>
    </row>
    <row r="25" spans="1:4" x14ac:dyDescent="0.2">
      <c r="A25" s="47" t="s">
        <v>44</v>
      </c>
      <c r="B25" s="48" t="s">
        <v>45</v>
      </c>
      <c r="C25" s="13">
        <v>3.95E-2</v>
      </c>
      <c r="D25" s="13">
        <v>0</v>
      </c>
    </row>
    <row r="26" spans="1:4" x14ac:dyDescent="0.2">
      <c r="A26" s="47" t="s">
        <v>46</v>
      </c>
      <c r="B26" s="48" t="s">
        <v>47</v>
      </c>
      <c r="C26" s="13">
        <v>8.6999999999999994E-3</v>
      </c>
      <c r="D26" s="13">
        <v>6.7000000000000002E-3</v>
      </c>
    </row>
    <row r="27" spans="1:4" x14ac:dyDescent="0.2">
      <c r="A27" s="47" t="s">
        <v>48</v>
      </c>
      <c r="B27" s="48" t="s">
        <v>49</v>
      </c>
      <c r="C27" s="13">
        <v>0.1076</v>
      </c>
      <c r="D27" s="13">
        <v>8.3299999999999999E-2</v>
      </c>
    </row>
    <row r="28" spans="1:4" x14ac:dyDescent="0.2">
      <c r="A28" s="47" t="s">
        <v>50</v>
      </c>
      <c r="B28" s="48" t="s">
        <v>51</v>
      </c>
      <c r="C28" s="13">
        <v>6.9999999999999999E-4</v>
      </c>
      <c r="D28" s="13">
        <v>5.9999999999999995E-4</v>
      </c>
    </row>
    <row r="29" spans="1:4" x14ac:dyDescent="0.2">
      <c r="A29" s="47" t="s">
        <v>52</v>
      </c>
      <c r="B29" s="48" t="s">
        <v>53</v>
      </c>
      <c r="C29" s="13">
        <v>7.1999999999999998E-3</v>
      </c>
      <c r="D29" s="13">
        <v>5.5999999999999999E-3</v>
      </c>
    </row>
    <row r="30" spans="1:4" x14ac:dyDescent="0.2">
      <c r="A30" s="47" t="s">
        <v>54</v>
      </c>
      <c r="B30" s="48" t="s">
        <v>55</v>
      </c>
      <c r="C30" s="13">
        <v>1.1599999999999999E-2</v>
      </c>
      <c r="D30" s="13">
        <v>0</v>
      </c>
    </row>
    <row r="31" spans="1:4" x14ac:dyDescent="0.2">
      <c r="A31" s="47" t="s">
        <v>56</v>
      </c>
      <c r="B31" s="48" t="s">
        <v>57</v>
      </c>
      <c r="C31" s="13">
        <v>1.1000000000000001E-3</v>
      </c>
      <c r="D31" s="13">
        <v>8.0000000000000004E-4</v>
      </c>
    </row>
    <row r="32" spans="1:4" x14ac:dyDescent="0.2">
      <c r="A32" s="47" t="s">
        <v>58</v>
      </c>
      <c r="B32" s="48" t="s">
        <v>59</v>
      </c>
      <c r="C32" s="13">
        <v>8.3500000000000005E-2</v>
      </c>
      <c r="D32" s="13">
        <v>6.4699999999999994E-2</v>
      </c>
    </row>
    <row r="33" spans="1:4" x14ac:dyDescent="0.2">
      <c r="A33" s="47" t="s">
        <v>60</v>
      </c>
      <c r="B33" s="48" t="s">
        <v>61</v>
      </c>
      <c r="C33" s="13">
        <v>2.9999999999999997E-4</v>
      </c>
      <c r="D33" s="13">
        <v>2.9999999999999997E-4</v>
      </c>
    </row>
    <row r="34" spans="1:4" x14ac:dyDescent="0.2">
      <c r="A34" s="14" t="s">
        <v>62</v>
      </c>
      <c r="B34" s="15" t="s">
        <v>63</v>
      </c>
      <c r="C34" s="16">
        <f>SUM(C24:C33)</f>
        <v>0.43839999999999996</v>
      </c>
      <c r="D34" s="17">
        <f>SUM(D24:D33)</f>
        <v>0.16199999999999998</v>
      </c>
    </row>
    <row r="35" spans="1:4" x14ac:dyDescent="0.2">
      <c r="A35" s="243" t="s">
        <v>64</v>
      </c>
      <c r="B35" s="244"/>
      <c r="C35" s="244"/>
      <c r="D35" s="245"/>
    </row>
    <row r="36" spans="1:4" x14ac:dyDescent="0.2">
      <c r="A36" s="18" t="s">
        <v>65</v>
      </c>
      <c r="B36" s="19" t="s">
        <v>66</v>
      </c>
      <c r="C36" s="13">
        <v>5.1999999999999998E-2</v>
      </c>
      <c r="D36" s="13">
        <v>4.0300000000000002E-2</v>
      </c>
    </row>
    <row r="37" spans="1:4" x14ac:dyDescent="0.2">
      <c r="A37" s="18" t="s">
        <v>67</v>
      </c>
      <c r="B37" s="19" t="s">
        <v>68</v>
      </c>
      <c r="C37" s="13">
        <v>1.1999999999999999E-3</v>
      </c>
      <c r="D37" s="13">
        <v>8.9999999999999998E-4</v>
      </c>
    </row>
    <row r="38" spans="1:4" x14ac:dyDescent="0.2">
      <c r="A38" s="18" t="s">
        <v>69</v>
      </c>
      <c r="B38" s="19" t="s">
        <v>70</v>
      </c>
      <c r="C38" s="13">
        <v>5.2600000000000001E-2</v>
      </c>
      <c r="D38" s="13">
        <v>4.07E-2</v>
      </c>
    </row>
    <row r="39" spans="1:4" x14ac:dyDescent="0.2">
      <c r="A39" s="18" t="s">
        <v>71</v>
      </c>
      <c r="B39" s="19" t="s">
        <v>72</v>
      </c>
      <c r="C39" s="13">
        <v>3.9E-2</v>
      </c>
      <c r="D39" s="13">
        <v>3.0200000000000001E-2</v>
      </c>
    </row>
    <row r="40" spans="1:4" x14ac:dyDescent="0.2">
      <c r="A40" s="18" t="s">
        <v>73</v>
      </c>
      <c r="B40" s="19" t="s">
        <v>74</v>
      </c>
      <c r="C40" s="13">
        <v>4.4000000000000003E-3</v>
      </c>
      <c r="D40" s="13">
        <v>3.3999999999999998E-3</v>
      </c>
    </row>
    <row r="41" spans="1:4" ht="25.5" x14ac:dyDescent="0.2">
      <c r="A41" s="20" t="s">
        <v>75</v>
      </c>
      <c r="B41" s="21" t="s">
        <v>76</v>
      </c>
      <c r="C41" s="16">
        <f>SUM(C36:C40)</f>
        <v>0.1492</v>
      </c>
      <c r="D41" s="17">
        <f>SUM(D36:D40)</f>
        <v>0.11550000000000001</v>
      </c>
    </row>
    <row r="42" spans="1:4" x14ac:dyDescent="0.2">
      <c r="A42" s="240" t="s">
        <v>77</v>
      </c>
      <c r="B42" s="241"/>
      <c r="C42" s="241"/>
      <c r="D42" s="242"/>
    </row>
    <row r="43" spans="1:4" x14ac:dyDescent="0.2">
      <c r="A43" s="18" t="s">
        <v>78</v>
      </c>
      <c r="B43" s="22" t="s">
        <v>79</v>
      </c>
      <c r="C43" s="13">
        <v>7.3700000000000002E-2</v>
      </c>
      <c r="D43" s="13">
        <v>2.7199999999999998E-2</v>
      </c>
    </row>
    <row r="44" spans="1:4" ht="25.5" x14ac:dyDescent="0.2">
      <c r="A44" s="23" t="s">
        <v>80</v>
      </c>
      <c r="B44" s="24" t="s">
        <v>81</v>
      </c>
      <c r="C44" s="13">
        <v>4.4000000000000003E-3</v>
      </c>
      <c r="D44" s="13">
        <v>3.3999999999999998E-3</v>
      </c>
    </row>
    <row r="45" spans="1:4" x14ac:dyDescent="0.2">
      <c r="A45" s="25" t="s">
        <v>82</v>
      </c>
      <c r="B45" s="15" t="s">
        <v>83</v>
      </c>
      <c r="C45" s="16">
        <f>C43+C44</f>
        <v>7.8100000000000003E-2</v>
      </c>
      <c r="D45" s="26">
        <f>D43+D44</f>
        <v>3.0599999999999999E-2</v>
      </c>
    </row>
    <row r="46" spans="1:4" x14ac:dyDescent="0.2">
      <c r="A46" s="246" t="s">
        <v>84</v>
      </c>
      <c r="B46" s="247"/>
      <c r="C46" s="27">
        <f>C22+C34+C41+C45</f>
        <v>0.83369999999999989</v>
      </c>
      <c r="D46" s="26">
        <f>D22+D34+D41+D45</f>
        <v>0.47609999999999997</v>
      </c>
    </row>
    <row r="47" spans="1:4" ht="15" thickBot="1" x14ac:dyDescent="0.25">
      <c r="A47" s="225" t="s">
        <v>85</v>
      </c>
      <c r="B47" s="226"/>
      <c r="C47" s="226"/>
      <c r="D47" s="227"/>
    </row>
  </sheetData>
  <mergeCells count="16">
    <mergeCell ref="A1:D1"/>
    <mergeCell ref="A2:D2"/>
    <mergeCell ref="A3:D3"/>
    <mergeCell ref="A47:D47"/>
    <mergeCell ref="A5:D5"/>
    <mergeCell ref="A7:A8"/>
    <mergeCell ref="C7:C8"/>
    <mergeCell ref="A10:A11"/>
    <mergeCell ref="B10:B11"/>
    <mergeCell ref="C10:C11"/>
    <mergeCell ref="D10:D11"/>
    <mergeCell ref="A12:D12"/>
    <mergeCell ref="A23:D23"/>
    <mergeCell ref="A35:D35"/>
    <mergeCell ref="A42:D42"/>
    <mergeCell ref="A46:B4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topLeftCell="A7" zoomScaleNormal="100" zoomScaleSheetLayoutView="100" workbookViewId="0">
      <selection activeCell="I16" sqref="I16"/>
    </sheetView>
  </sheetViews>
  <sheetFormatPr defaultRowHeight="14.25" x14ac:dyDescent="0.2"/>
  <cols>
    <col min="1" max="1" width="8.375" customWidth="1"/>
    <col min="2" max="2" width="13.375" customWidth="1"/>
    <col min="5" max="5" width="18.875" customWidth="1"/>
    <col min="6" max="6" width="17.875" customWidth="1"/>
  </cols>
  <sheetData>
    <row r="1" spans="1:6" ht="18" customHeight="1" x14ac:dyDescent="0.2">
      <c r="A1" s="83"/>
      <c r="B1" s="250" t="s">
        <v>10</v>
      </c>
      <c r="C1" s="250"/>
      <c r="D1" s="250"/>
      <c r="E1" s="250"/>
      <c r="F1" s="251"/>
    </row>
    <row r="2" spans="1:6" ht="13.5" customHeight="1" x14ac:dyDescent="0.2">
      <c r="A2" s="38"/>
      <c r="B2" s="248" t="s">
        <v>11</v>
      </c>
      <c r="C2" s="248"/>
      <c r="D2" s="248"/>
      <c r="E2" s="248"/>
      <c r="F2" s="249"/>
    </row>
    <row r="3" spans="1:6" ht="19.5" customHeight="1" x14ac:dyDescent="0.2">
      <c r="A3" s="38"/>
      <c r="B3" s="248" t="s">
        <v>12</v>
      </c>
      <c r="C3" s="248"/>
      <c r="D3" s="248"/>
      <c r="E3" s="248"/>
      <c r="F3" s="249"/>
    </row>
    <row r="4" spans="1:6" x14ac:dyDescent="0.2">
      <c r="A4" s="38"/>
      <c r="B4" s="252" t="s">
        <v>237</v>
      </c>
      <c r="C4" s="252"/>
      <c r="D4" s="252"/>
      <c r="E4" s="252"/>
      <c r="F4" s="253"/>
    </row>
    <row r="5" spans="1:6" ht="15" customHeight="1" x14ac:dyDescent="0.2">
      <c r="A5" s="38"/>
      <c r="B5" s="252" t="s">
        <v>234</v>
      </c>
      <c r="C5" s="252"/>
      <c r="D5" s="252"/>
      <c r="E5" s="252"/>
      <c r="F5" s="253"/>
    </row>
    <row r="6" spans="1:6" ht="19.5" customHeight="1" x14ac:dyDescent="0.2">
      <c r="A6" s="38"/>
      <c r="B6" s="248" t="s">
        <v>246</v>
      </c>
      <c r="C6" s="248"/>
      <c r="D6" s="248"/>
      <c r="E6" s="248"/>
      <c r="F6" s="249"/>
    </row>
    <row r="7" spans="1:6" ht="19.5" customHeight="1" x14ac:dyDescent="0.2">
      <c r="A7" s="38"/>
      <c r="B7" s="248" t="s">
        <v>111</v>
      </c>
      <c r="C7" s="248"/>
      <c r="D7" s="248"/>
      <c r="E7" s="248"/>
      <c r="F7" s="249"/>
    </row>
    <row r="8" spans="1:6" x14ac:dyDescent="0.2">
      <c r="A8" s="255" t="s">
        <v>355</v>
      </c>
      <c r="B8" s="255"/>
      <c r="C8" s="255"/>
      <c r="D8" s="255"/>
      <c r="E8" s="255"/>
      <c r="F8" s="255"/>
    </row>
    <row r="9" spans="1:6" x14ac:dyDescent="0.2">
      <c r="A9" s="169"/>
      <c r="B9" s="170"/>
      <c r="C9" s="170"/>
      <c r="D9" s="170"/>
      <c r="E9" s="170"/>
      <c r="F9" s="171"/>
    </row>
    <row r="10" spans="1:6" x14ac:dyDescent="0.2">
      <c r="A10" s="172" t="s">
        <v>92</v>
      </c>
      <c r="B10" s="254" t="s">
        <v>93</v>
      </c>
      <c r="C10" s="254"/>
      <c r="D10" s="254"/>
      <c r="E10" s="254"/>
      <c r="F10" s="173" t="s">
        <v>94</v>
      </c>
    </row>
    <row r="11" spans="1:6" x14ac:dyDescent="0.2">
      <c r="A11" s="265"/>
      <c r="B11" s="266"/>
      <c r="C11" s="266"/>
      <c r="D11" s="266"/>
      <c r="E11" s="266"/>
      <c r="F11" s="267"/>
    </row>
    <row r="12" spans="1:6" x14ac:dyDescent="0.2">
      <c r="A12" s="172" t="s">
        <v>62</v>
      </c>
      <c r="B12" s="254" t="s">
        <v>95</v>
      </c>
      <c r="C12" s="254"/>
      <c r="D12" s="254"/>
      <c r="E12" s="254"/>
      <c r="F12" s="174">
        <v>7.3999999999999996E-2</v>
      </c>
    </row>
    <row r="13" spans="1:6" x14ac:dyDescent="0.2">
      <c r="A13" s="175"/>
      <c r="B13" s="268" t="s">
        <v>96</v>
      </c>
      <c r="C13" s="269"/>
      <c r="D13" s="269"/>
      <c r="E13" s="270"/>
      <c r="F13" s="176">
        <v>7.3999999999999996E-2</v>
      </c>
    </row>
    <row r="14" spans="1:6" x14ac:dyDescent="0.2">
      <c r="A14" s="265"/>
      <c r="B14" s="266"/>
      <c r="C14" s="266"/>
      <c r="D14" s="266"/>
      <c r="E14" s="266"/>
      <c r="F14" s="267"/>
    </row>
    <row r="15" spans="1:6" x14ac:dyDescent="0.2">
      <c r="A15" s="172" t="s">
        <v>97</v>
      </c>
      <c r="B15" s="254" t="s">
        <v>98</v>
      </c>
      <c r="C15" s="254"/>
      <c r="D15" s="254"/>
      <c r="E15" s="254"/>
      <c r="F15" s="174">
        <v>5.3199999999999997E-2</v>
      </c>
    </row>
    <row r="16" spans="1:6" x14ac:dyDescent="0.2">
      <c r="A16" s="175"/>
      <c r="B16" s="175" t="s">
        <v>99</v>
      </c>
      <c r="C16" s="175"/>
      <c r="D16" s="175"/>
      <c r="E16" s="175"/>
      <c r="F16" s="177">
        <v>3.2500000000000001E-2</v>
      </c>
    </row>
    <row r="17" spans="1:6" x14ac:dyDescent="0.2">
      <c r="A17" s="175"/>
      <c r="B17" s="268" t="s">
        <v>100</v>
      </c>
      <c r="C17" s="269"/>
      <c r="D17" s="269"/>
      <c r="E17" s="270"/>
      <c r="F17" s="176">
        <v>8.0000000000000002E-3</v>
      </c>
    </row>
    <row r="18" spans="1:6" x14ac:dyDescent="0.2">
      <c r="A18" s="175"/>
      <c r="B18" s="268" t="s">
        <v>101</v>
      </c>
      <c r="C18" s="269"/>
      <c r="D18" s="269"/>
      <c r="E18" s="270"/>
      <c r="F18" s="176">
        <v>1.2699999999999999E-2</v>
      </c>
    </row>
    <row r="19" spans="1:6" x14ac:dyDescent="0.2">
      <c r="A19" s="265"/>
      <c r="B19" s="266"/>
      <c r="C19" s="266"/>
      <c r="D19" s="266"/>
      <c r="E19" s="267"/>
      <c r="F19" s="176"/>
    </row>
    <row r="20" spans="1:6" x14ac:dyDescent="0.2">
      <c r="A20" s="172" t="s">
        <v>102</v>
      </c>
      <c r="B20" s="254" t="s">
        <v>103</v>
      </c>
      <c r="C20" s="254"/>
      <c r="D20" s="254"/>
      <c r="E20" s="254"/>
      <c r="F20" s="174">
        <v>5.8999999999999999E-3</v>
      </c>
    </row>
    <row r="21" spans="1:6" x14ac:dyDescent="0.2">
      <c r="A21" s="175"/>
      <c r="B21" s="268" t="s">
        <v>104</v>
      </c>
      <c r="C21" s="269"/>
      <c r="D21" s="269"/>
      <c r="E21" s="270"/>
      <c r="F21" s="176">
        <v>5.8999999999999999E-3</v>
      </c>
    </row>
    <row r="22" spans="1:6" x14ac:dyDescent="0.2">
      <c r="A22" s="265"/>
      <c r="B22" s="266"/>
      <c r="C22" s="266"/>
      <c r="D22" s="266"/>
      <c r="E22" s="266"/>
      <c r="F22" s="267"/>
    </row>
    <row r="23" spans="1:6" x14ac:dyDescent="0.2">
      <c r="A23" s="172" t="s">
        <v>105</v>
      </c>
      <c r="B23" s="254" t="s">
        <v>106</v>
      </c>
      <c r="C23" s="254"/>
      <c r="D23" s="254"/>
      <c r="E23" s="254"/>
      <c r="F23" s="174">
        <v>9.9499999999999991E-2</v>
      </c>
    </row>
    <row r="24" spans="1:6" x14ac:dyDescent="0.2">
      <c r="A24" s="175"/>
      <c r="B24" s="271" t="s">
        <v>356</v>
      </c>
      <c r="C24" s="272"/>
      <c r="D24" s="272"/>
      <c r="E24" s="273"/>
      <c r="F24" s="180">
        <f>0.6*F34</f>
        <v>0.03</v>
      </c>
    </row>
    <row r="25" spans="1:6" x14ac:dyDescent="0.2">
      <c r="A25" s="175"/>
      <c r="B25" s="268" t="s">
        <v>107</v>
      </c>
      <c r="C25" s="269"/>
      <c r="D25" s="269"/>
      <c r="E25" s="270"/>
      <c r="F25" s="176">
        <v>6.4999999999999997E-3</v>
      </c>
    </row>
    <row r="26" spans="1:6" x14ac:dyDescent="0.2">
      <c r="A26" s="175"/>
      <c r="B26" s="268" t="s">
        <v>108</v>
      </c>
      <c r="C26" s="269"/>
      <c r="D26" s="269"/>
      <c r="E26" s="270"/>
      <c r="F26" s="176">
        <v>0.03</v>
      </c>
    </row>
    <row r="27" spans="1:6" x14ac:dyDescent="0.2">
      <c r="A27" s="175"/>
      <c r="B27" s="268" t="s">
        <v>109</v>
      </c>
      <c r="C27" s="269"/>
      <c r="D27" s="269"/>
      <c r="E27" s="270"/>
      <c r="F27" s="176">
        <v>4.4999999999999998E-2</v>
      </c>
    </row>
    <row r="28" spans="1:6" x14ac:dyDescent="0.2">
      <c r="A28" s="39"/>
      <c r="B28" s="178"/>
      <c r="C28" s="178"/>
      <c r="D28" s="178"/>
      <c r="E28" s="178"/>
      <c r="F28" s="36"/>
    </row>
    <row r="29" spans="1:6" x14ac:dyDescent="0.2">
      <c r="A29" s="259" t="s">
        <v>110</v>
      </c>
      <c r="B29" s="260"/>
      <c r="C29" s="260"/>
      <c r="D29" s="260"/>
      <c r="E29" s="261"/>
      <c r="F29" s="35">
        <f>((1+F12)*(1+F15)*(1+F20)/(1-F23))-1</f>
        <v>0.2635319346141034</v>
      </c>
    </row>
    <row r="30" spans="1:6" x14ac:dyDescent="0.2">
      <c r="A30" s="40"/>
      <c r="B30" s="179"/>
      <c r="C30" s="179"/>
      <c r="D30" s="179"/>
      <c r="E30" s="179"/>
      <c r="F30" s="37"/>
    </row>
    <row r="31" spans="1:6" x14ac:dyDescent="0.2">
      <c r="A31" s="40"/>
      <c r="B31" s="262"/>
      <c r="C31" s="263"/>
      <c r="D31" s="263"/>
      <c r="E31" s="263"/>
      <c r="F31" s="264"/>
    </row>
    <row r="32" spans="1:6" x14ac:dyDescent="0.2">
      <c r="A32" s="40"/>
      <c r="B32" s="263"/>
      <c r="C32" s="263"/>
      <c r="D32" s="263"/>
      <c r="E32" s="263"/>
      <c r="F32" s="264"/>
    </row>
    <row r="33" spans="1:6" ht="19.5" customHeight="1" x14ac:dyDescent="0.2">
      <c r="A33" s="40"/>
      <c r="B33" s="263"/>
      <c r="C33" s="263"/>
      <c r="D33" s="263"/>
      <c r="E33" s="263"/>
      <c r="F33" s="264"/>
    </row>
    <row r="34" spans="1:6" x14ac:dyDescent="0.2">
      <c r="A34" s="256" t="s">
        <v>243</v>
      </c>
      <c r="B34" s="257"/>
      <c r="C34" s="257"/>
      <c r="D34" s="257"/>
      <c r="E34" s="258"/>
      <c r="F34" s="34">
        <v>0.05</v>
      </c>
    </row>
    <row r="35" spans="1:6" x14ac:dyDescent="0.2">
      <c r="A35" s="3"/>
      <c r="B35" s="3"/>
      <c r="C35" s="3"/>
      <c r="D35" s="3"/>
      <c r="E35" s="3"/>
      <c r="F35" s="3"/>
    </row>
  </sheetData>
  <mergeCells count="28">
    <mergeCell ref="A34:E34"/>
    <mergeCell ref="A29:E29"/>
    <mergeCell ref="B31:F33"/>
    <mergeCell ref="A11:F11"/>
    <mergeCell ref="B13:E13"/>
    <mergeCell ref="A14:F14"/>
    <mergeCell ref="B17:E17"/>
    <mergeCell ref="B18:E18"/>
    <mergeCell ref="A19:E19"/>
    <mergeCell ref="B21:E21"/>
    <mergeCell ref="B23:E23"/>
    <mergeCell ref="A22:F22"/>
    <mergeCell ref="B24:E24"/>
    <mergeCell ref="B25:E25"/>
    <mergeCell ref="B26:E26"/>
    <mergeCell ref="B27:E27"/>
    <mergeCell ref="B7:F7"/>
    <mergeCell ref="B10:E10"/>
    <mergeCell ref="B12:E12"/>
    <mergeCell ref="B15:E15"/>
    <mergeCell ref="B20:E20"/>
    <mergeCell ref="A8:F8"/>
    <mergeCell ref="B6:F6"/>
    <mergeCell ref="B1:F1"/>
    <mergeCell ref="B2:F2"/>
    <mergeCell ref="B3:F3"/>
    <mergeCell ref="B4:F4"/>
    <mergeCell ref="B5:F5"/>
  </mergeCells>
  <printOptions horizontalCentered="1"/>
  <pageMargins left="0.70866141732283472" right="0.51181102362204722" top="0.78740157480314965" bottom="0.78740157480314965" header="0.31496062992125984" footer="0.31496062992125984"/>
  <pageSetup paperSize="9" fitToHeight="0" orientation="portrait" r:id="rId1"/>
  <headerFooter>
    <oddFooter>&amp;R&amp;G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zoomScaleNormal="100" zoomScaleSheetLayoutView="100" workbookViewId="0">
      <selection activeCell="I6" sqref="I6:I9"/>
    </sheetView>
  </sheetViews>
  <sheetFormatPr defaultRowHeight="14.25" x14ac:dyDescent="0.2"/>
  <cols>
    <col min="1" max="1" width="7.875" customWidth="1"/>
    <col min="2" max="2" width="13.875" customWidth="1"/>
    <col min="3" max="3" width="11.875" customWidth="1"/>
    <col min="4" max="4" width="56.375" customWidth="1"/>
    <col min="5" max="5" width="11.625" customWidth="1"/>
    <col min="6" max="6" width="9.625" customWidth="1"/>
    <col min="7" max="9" width="12.625" customWidth="1"/>
    <col min="10" max="10" width="13.875" customWidth="1"/>
  </cols>
  <sheetData>
    <row r="1" spans="1:10" ht="17.25" customHeight="1" x14ac:dyDescent="0.2">
      <c r="A1" s="207" t="s">
        <v>10</v>
      </c>
      <c r="B1" s="207"/>
      <c r="C1" s="207"/>
      <c r="D1" s="207"/>
      <c r="E1" s="207"/>
      <c r="F1" s="207"/>
      <c r="G1" s="207"/>
      <c r="H1" s="50"/>
      <c r="I1" s="50"/>
      <c r="J1" s="46"/>
    </row>
    <row r="2" spans="1:10" ht="14.25" customHeight="1" x14ac:dyDescent="0.2">
      <c r="A2" s="201" t="s">
        <v>11</v>
      </c>
      <c r="B2" s="201"/>
      <c r="C2" s="201"/>
      <c r="D2" s="201"/>
      <c r="E2" s="201"/>
      <c r="F2" s="201"/>
      <c r="G2" s="201"/>
      <c r="H2" s="51"/>
      <c r="I2" s="51"/>
      <c r="J2" s="46"/>
    </row>
    <row r="3" spans="1:10" ht="14.25" customHeight="1" x14ac:dyDescent="0.2">
      <c r="A3" s="201" t="s">
        <v>12</v>
      </c>
      <c r="B3" s="201"/>
      <c r="C3" s="201"/>
      <c r="D3" s="201"/>
      <c r="E3" s="201"/>
      <c r="F3" s="201"/>
      <c r="G3" s="201"/>
      <c r="H3" s="51"/>
      <c r="I3" s="51"/>
      <c r="J3" s="46"/>
    </row>
    <row r="4" spans="1:10" ht="14.25" customHeight="1" x14ac:dyDescent="0.2">
      <c r="A4" s="207" t="s">
        <v>233</v>
      </c>
      <c r="B4" s="207"/>
      <c r="C4" s="207"/>
      <c r="D4" s="207"/>
      <c r="E4" s="207"/>
      <c r="F4" s="207"/>
      <c r="G4" s="207"/>
      <c r="H4" s="50"/>
      <c r="I4" s="50"/>
      <c r="J4" s="55"/>
    </row>
    <row r="5" spans="1:10" ht="25.5" customHeight="1" x14ac:dyDescent="0.2">
      <c r="A5" s="207" t="s">
        <v>234</v>
      </c>
      <c r="B5" s="207"/>
      <c r="C5" s="207"/>
      <c r="D5" s="207"/>
      <c r="E5" s="207"/>
      <c r="F5" s="207"/>
      <c r="G5" s="207"/>
      <c r="H5" s="50"/>
      <c r="I5" s="53" t="s">
        <v>0</v>
      </c>
      <c r="J5" s="53"/>
    </row>
    <row r="6" spans="1:10" ht="14.25" customHeight="1" x14ac:dyDescent="0.2">
      <c r="A6" s="201" t="s">
        <v>246</v>
      </c>
      <c r="B6" s="201"/>
      <c r="C6" s="201"/>
      <c r="D6" s="201"/>
      <c r="E6" s="201"/>
      <c r="F6" s="201"/>
      <c r="G6" s="201"/>
      <c r="H6" s="51"/>
      <c r="I6" s="194" t="s">
        <v>1</v>
      </c>
      <c r="J6" s="194"/>
    </row>
    <row r="7" spans="1:10" x14ac:dyDescent="0.2">
      <c r="A7" s="209"/>
      <c r="B7" s="209"/>
      <c r="C7" s="209"/>
      <c r="D7" s="209"/>
      <c r="E7" s="209"/>
      <c r="F7" s="209"/>
      <c r="G7" s="209"/>
      <c r="H7" s="58"/>
      <c r="I7" s="194"/>
      <c r="J7" s="194"/>
    </row>
    <row r="8" spans="1:10" ht="21" customHeight="1" x14ac:dyDescent="0.2">
      <c r="A8" s="283" t="s">
        <v>121</v>
      </c>
      <c r="B8" s="283"/>
      <c r="C8" s="283"/>
      <c r="D8" s="283"/>
      <c r="E8" s="283"/>
      <c r="F8" s="283"/>
      <c r="G8" s="283"/>
      <c r="H8" s="59"/>
      <c r="I8" s="194"/>
      <c r="J8" s="194"/>
    </row>
    <row r="9" spans="1:10" ht="20.25" customHeight="1" x14ac:dyDescent="0.2">
      <c r="A9" s="2" t="s">
        <v>247</v>
      </c>
      <c r="B9" s="2"/>
      <c r="C9" s="2"/>
      <c r="D9" s="2"/>
      <c r="E9" s="44"/>
      <c r="F9" s="44"/>
      <c r="G9" s="61" t="s">
        <v>357</v>
      </c>
      <c r="H9" s="60"/>
      <c r="I9" s="206"/>
      <c r="J9" s="206"/>
    </row>
    <row r="10" spans="1:10" s="100" customFormat="1" ht="15" x14ac:dyDescent="0.2">
      <c r="A10" s="101" t="s">
        <v>2</v>
      </c>
      <c r="B10" s="102" t="s">
        <v>3</v>
      </c>
      <c r="C10" s="101" t="s">
        <v>130</v>
      </c>
      <c r="D10" s="101" t="s">
        <v>5</v>
      </c>
      <c r="E10" s="280" t="s">
        <v>238</v>
      </c>
      <c r="F10" s="281"/>
      <c r="G10" s="281"/>
      <c r="H10" s="281"/>
      <c r="I10" s="282"/>
    </row>
    <row r="11" spans="1:10" s="100" customFormat="1" x14ac:dyDescent="0.2">
      <c r="A11" s="121" t="s">
        <v>139</v>
      </c>
      <c r="B11" s="121"/>
      <c r="C11" s="121"/>
      <c r="D11" s="121" t="s">
        <v>140</v>
      </c>
      <c r="E11" s="277"/>
      <c r="F11" s="278"/>
      <c r="G11" s="278"/>
      <c r="H11" s="278"/>
      <c r="I11" s="279"/>
    </row>
    <row r="12" spans="1:10" s="100" customFormat="1" x14ac:dyDescent="0.2">
      <c r="A12" s="116" t="s">
        <v>155</v>
      </c>
      <c r="B12" s="117" t="s">
        <v>156</v>
      </c>
      <c r="C12" s="116" t="s">
        <v>157</v>
      </c>
      <c r="D12" s="116" t="s">
        <v>158</v>
      </c>
      <c r="E12" s="274" t="s">
        <v>239</v>
      </c>
      <c r="F12" s="275"/>
      <c r="G12" s="275"/>
      <c r="H12" s="275"/>
      <c r="I12" s="276"/>
    </row>
    <row r="13" spans="1:10" s="100" customFormat="1" ht="15.95" customHeight="1" x14ac:dyDescent="0.2">
      <c r="A13" s="121" t="s">
        <v>141</v>
      </c>
      <c r="B13" s="121"/>
      <c r="C13" s="121"/>
      <c r="D13" s="121" t="s">
        <v>142</v>
      </c>
      <c r="E13" s="277"/>
      <c r="F13" s="278"/>
      <c r="G13" s="278"/>
      <c r="H13" s="278"/>
      <c r="I13" s="279"/>
    </row>
    <row r="14" spans="1:10" s="100" customFormat="1" ht="15.95" customHeight="1" x14ac:dyDescent="0.2">
      <c r="A14" s="121" t="s">
        <v>143</v>
      </c>
      <c r="B14" s="121"/>
      <c r="C14" s="121"/>
      <c r="D14" s="121" t="s">
        <v>144</v>
      </c>
      <c r="E14" s="277"/>
      <c r="F14" s="278"/>
      <c r="G14" s="278"/>
      <c r="H14" s="278"/>
      <c r="I14" s="279"/>
    </row>
    <row r="15" spans="1:10" s="100" customFormat="1" ht="25.5" x14ac:dyDescent="0.2">
      <c r="A15" s="116" t="s">
        <v>160</v>
      </c>
      <c r="B15" s="117" t="s">
        <v>161</v>
      </c>
      <c r="C15" s="116" t="s">
        <v>157</v>
      </c>
      <c r="D15" s="116" t="s">
        <v>162</v>
      </c>
      <c r="E15" s="274" t="s">
        <v>240</v>
      </c>
      <c r="F15" s="275"/>
      <c r="G15" s="275"/>
      <c r="H15" s="275"/>
      <c r="I15" s="276"/>
    </row>
    <row r="16" spans="1:10" s="100" customFormat="1" ht="38.25" x14ac:dyDescent="0.2">
      <c r="A16" s="116" t="s">
        <v>164</v>
      </c>
      <c r="B16" s="117" t="s">
        <v>165</v>
      </c>
      <c r="C16" s="116" t="s">
        <v>166</v>
      </c>
      <c r="D16" s="116" t="s">
        <v>167</v>
      </c>
      <c r="E16" s="274" t="s">
        <v>241</v>
      </c>
      <c r="F16" s="275"/>
      <c r="G16" s="275"/>
      <c r="H16" s="275"/>
      <c r="I16" s="276"/>
    </row>
    <row r="17" spans="1:9" s="100" customFormat="1" ht="15.95" customHeight="1" x14ac:dyDescent="0.2">
      <c r="A17" s="121" t="s">
        <v>145</v>
      </c>
      <c r="B17" s="121"/>
      <c r="C17" s="121"/>
      <c r="D17" s="121" t="s">
        <v>146</v>
      </c>
      <c r="E17" s="277"/>
      <c r="F17" s="278"/>
      <c r="G17" s="278"/>
      <c r="H17" s="278"/>
      <c r="I17" s="279"/>
    </row>
    <row r="18" spans="1:9" s="100" customFormat="1" ht="25.5" x14ac:dyDescent="0.2">
      <c r="A18" s="116" t="s">
        <v>169</v>
      </c>
      <c r="B18" s="117" t="s">
        <v>170</v>
      </c>
      <c r="C18" s="116" t="s">
        <v>157</v>
      </c>
      <c r="D18" s="116" t="s">
        <v>171</v>
      </c>
      <c r="E18" s="274" t="s">
        <v>235</v>
      </c>
      <c r="F18" s="275"/>
      <c r="G18" s="275"/>
      <c r="H18" s="275"/>
      <c r="I18" s="276"/>
    </row>
    <row r="19" spans="1:9" s="100" customFormat="1" ht="45.75" customHeight="1" x14ac:dyDescent="0.2">
      <c r="A19" s="116" t="s">
        <v>258</v>
      </c>
      <c r="B19" s="117" t="s">
        <v>259</v>
      </c>
      <c r="C19" s="116" t="s">
        <v>166</v>
      </c>
      <c r="D19" s="116" t="s">
        <v>260</v>
      </c>
      <c r="E19" s="274" t="s">
        <v>334</v>
      </c>
      <c r="F19" s="275"/>
      <c r="G19" s="275"/>
      <c r="H19" s="275"/>
      <c r="I19" s="276"/>
    </row>
    <row r="20" spans="1:9" s="100" customFormat="1" ht="15.95" customHeight="1" x14ac:dyDescent="0.2">
      <c r="A20" s="121" t="s">
        <v>147</v>
      </c>
      <c r="B20" s="121"/>
      <c r="C20" s="121"/>
      <c r="D20" s="121" t="s">
        <v>248</v>
      </c>
      <c r="E20" s="277"/>
      <c r="F20" s="278"/>
      <c r="G20" s="278"/>
      <c r="H20" s="278"/>
      <c r="I20" s="279"/>
    </row>
    <row r="21" spans="1:9" s="100" customFormat="1" x14ac:dyDescent="0.2">
      <c r="A21" s="121" t="s">
        <v>148</v>
      </c>
      <c r="B21" s="121"/>
      <c r="C21" s="121"/>
      <c r="D21" s="121" t="s">
        <v>249</v>
      </c>
      <c r="E21" s="277"/>
      <c r="F21" s="278"/>
      <c r="G21" s="278"/>
      <c r="H21" s="278"/>
      <c r="I21" s="279"/>
    </row>
    <row r="22" spans="1:9" s="100" customFormat="1" ht="27.75" customHeight="1" x14ac:dyDescent="0.2">
      <c r="A22" s="116" t="s">
        <v>172</v>
      </c>
      <c r="B22" s="117" t="s">
        <v>261</v>
      </c>
      <c r="C22" s="116" t="s">
        <v>166</v>
      </c>
      <c r="D22" s="116" t="s">
        <v>262</v>
      </c>
      <c r="E22" s="274" t="s">
        <v>335</v>
      </c>
      <c r="F22" s="275"/>
      <c r="G22" s="275"/>
      <c r="H22" s="275"/>
      <c r="I22" s="276"/>
    </row>
    <row r="23" spans="1:9" s="100" customFormat="1" ht="34.5" customHeight="1" x14ac:dyDescent="0.2">
      <c r="A23" s="116" t="s">
        <v>175</v>
      </c>
      <c r="B23" s="117" t="s">
        <v>263</v>
      </c>
      <c r="C23" s="116" t="s">
        <v>166</v>
      </c>
      <c r="D23" s="116" t="s">
        <v>264</v>
      </c>
      <c r="E23" s="274" t="s">
        <v>336</v>
      </c>
      <c r="F23" s="275"/>
      <c r="G23" s="275"/>
      <c r="H23" s="275"/>
      <c r="I23" s="276"/>
    </row>
    <row r="24" spans="1:9" s="100" customFormat="1" ht="19.5" customHeight="1" x14ac:dyDescent="0.2">
      <c r="A24" s="121" t="s">
        <v>250</v>
      </c>
      <c r="B24" s="121"/>
      <c r="C24" s="121"/>
      <c r="D24" s="121" t="s">
        <v>251</v>
      </c>
      <c r="E24" s="277"/>
      <c r="F24" s="278"/>
      <c r="G24" s="278"/>
      <c r="H24" s="278"/>
      <c r="I24" s="279"/>
    </row>
    <row r="25" spans="1:9" s="100" customFormat="1" ht="60" customHeight="1" x14ac:dyDescent="0.2">
      <c r="A25" s="116" t="s">
        <v>265</v>
      </c>
      <c r="B25" s="117" t="s">
        <v>266</v>
      </c>
      <c r="C25" s="116" t="s">
        <v>157</v>
      </c>
      <c r="D25" s="116" t="s">
        <v>267</v>
      </c>
      <c r="E25" s="274" t="s">
        <v>337</v>
      </c>
      <c r="F25" s="275"/>
      <c r="G25" s="275"/>
      <c r="H25" s="275"/>
      <c r="I25" s="276"/>
    </row>
    <row r="26" spans="1:9" s="100" customFormat="1" ht="60.75" customHeight="1" x14ac:dyDescent="0.2">
      <c r="A26" s="116" t="s">
        <v>268</v>
      </c>
      <c r="B26" s="117" t="s">
        <v>269</v>
      </c>
      <c r="C26" s="116" t="s">
        <v>157</v>
      </c>
      <c r="D26" s="116" t="s">
        <v>270</v>
      </c>
      <c r="E26" s="274" t="s">
        <v>338</v>
      </c>
      <c r="F26" s="275"/>
      <c r="G26" s="275"/>
      <c r="H26" s="275"/>
      <c r="I26" s="276"/>
    </row>
    <row r="27" spans="1:9" s="100" customFormat="1" ht="15.95" customHeight="1" x14ac:dyDescent="0.2">
      <c r="A27" s="121" t="s">
        <v>252</v>
      </c>
      <c r="B27" s="121"/>
      <c r="C27" s="121"/>
      <c r="D27" s="121" t="s">
        <v>149</v>
      </c>
      <c r="E27" s="277"/>
      <c r="F27" s="278"/>
      <c r="G27" s="278"/>
      <c r="H27" s="278"/>
      <c r="I27" s="279"/>
    </row>
    <row r="28" spans="1:9" s="100" customFormat="1" ht="33.75" customHeight="1" x14ac:dyDescent="0.2">
      <c r="A28" s="116" t="s">
        <v>271</v>
      </c>
      <c r="B28" s="117" t="s">
        <v>173</v>
      </c>
      <c r="C28" s="116" t="s">
        <v>166</v>
      </c>
      <c r="D28" s="116" t="s">
        <v>174</v>
      </c>
      <c r="E28" s="274" t="s">
        <v>339</v>
      </c>
      <c r="F28" s="275"/>
      <c r="G28" s="275"/>
      <c r="H28" s="275"/>
      <c r="I28" s="276"/>
    </row>
    <row r="29" spans="1:9" ht="36.75" customHeight="1" x14ac:dyDescent="0.2">
      <c r="A29" s="116" t="s">
        <v>272</v>
      </c>
      <c r="B29" s="117" t="s">
        <v>176</v>
      </c>
      <c r="C29" s="116" t="s">
        <v>166</v>
      </c>
      <c r="D29" s="116" t="s">
        <v>177</v>
      </c>
      <c r="E29" s="274" t="s">
        <v>340</v>
      </c>
      <c r="F29" s="275"/>
      <c r="G29" s="275"/>
      <c r="H29" s="275"/>
      <c r="I29" s="276"/>
    </row>
    <row r="30" spans="1:9" x14ac:dyDescent="0.2">
      <c r="A30" s="121" t="s">
        <v>150</v>
      </c>
      <c r="B30" s="121"/>
      <c r="C30" s="121"/>
      <c r="D30" s="121" t="s">
        <v>253</v>
      </c>
      <c r="E30" s="277"/>
      <c r="F30" s="278"/>
      <c r="G30" s="278"/>
      <c r="H30" s="278"/>
      <c r="I30" s="279"/>
    </row>
    <row r="31" spans="1:9" x14ac:dyDescent="0.2">
      <c r="A31" s="121" t="s">
        <v>151</v>
      </c>
      <c r="B31" s="121"/>
      <c r="C31" s="121"/>
      <c r="D31" s="121" t="s">
        <v>146</v>
      </c>
      <c r="E31" s="277"/>
      <c r="F31" s="278"/>
      <c r="G31" s="278"/>
      <c r="H31" s="278"/>
      <c r="I31" s="279"/>
    </row>
    <row r="32" spans="1:9" ht="42.75" customHeight="1" x14ac:dyDescent="0.2">
      <c r="A32" s="116" t="s">
        <v>178</v>
      </c>
      <c r="B32" s="117" t="s">
        <v>259</v>
      </c>
      <c r="C32" s="116" t="s">
        <v>166</v>
      </c>
      <c r="D32" s="116" t="s">
        <v>260</v>
      </c>
      <c r="E32" s="274" t="s">
        <v>341</v>
      </c>
      <c r="F32" s="275"/>
      <c r="G32" s="275"/>
      <c r="H32" s="275"/>
      <c r="I32" s="276"/>
    </row>
    <row r="33" spans="1:9" x14ac:dyDescent="0.2">
      <c r="A33" s="121" t="s">
        <v>254</v>
      </c>
      <c r="B33" s="121"/>
      <c r="C33" s="121"/>
      <c r="D33" s="121" t="s">
        <v>249</v>
      </c>
      <c r="E33" s="277"/>
      <c r="F33" s="278"/>
      <c r="G33" s="278"/>
      <c r="H33" s="278"/>
      <c r="I33" s="279"/>
    </row>
    <row r="34" spans="1:9" ht="38.25" x14ac:dyDescent="0.2">
      <c r="A34" s="116" t="s">
        <v>273</v>
      </c>
      <c r="B34" s="117" t="s">
        <v>261</v>
      </c>
      <c r="C34" s="116" t="s">
        <v>166</v>
      </c>
      <c r="D34" s="116" t="s">
        <v>262</v>
      </c>
      <c r="E34" s="274" t="s">
        <v>342</v>
      </c>
      <c r="F34" s="275"/>
      <c r="G34" s="275"/>
      <c r="H34" s="275"/>
      <c r="I34" s="276"/>
    </row>
    <row r="35" spans="1:9" ht="51" x14ac:dyDescent="0.2">
      <c r="A35" s="116" t="s">
        <v>274</v>
      </c>
      <c r="B35" s="117" t="s">
        <v>263</v>
      </c>
      <c r="C35" s="116" t="s">
        <v>166</v>
      </c>
      <c r="D35" s="116" t="s">
        <v>264</v>
      </c>
      <c r="E35" s="274" t="s">
        <v>343</v>
      </c>
      <c r="F35" s="275"/>
      <c r="G35" s="275"/>
      <c r="H35" s="275"/>
      <c r="I35" s="276"/>
    </row>
    <row r="36" spans="1:9" x14ac:dyDescent="0.2">
      <c r="A36" s="121" t="s">
        <v>255</v>
      </c>
      <c r="B36" s="121"/>
      <c r="C36" s="121"/>
      <c r="D36" s="121" t="s">
        <v>256</v>
      </c>
      <c r="E36" s="277"/>
      <c r="F36" s="278"/>
      <c r="G36" s="278"/>
      <c r="H36" s="278"/>
      <c r="I36" s="279"/>
    </row>
    <row r="37" spans="1:9" ht="27.75" customHeight="1" x14ac:dyDescent="0.2">
      <c r="A37" s="116" t="s">
        <v>275</v>
      </c>
      <c r="B37" s="117" t="s">
        <v>276</v>
      </c>
      <c r="C37" s="116" t="s">
        <v>157</v>
      </c>
      <c r="D37" s="116" t="s">
        <v>277</v>
      </c>
      <c r="E37" s="274" t="s">
        <v>344</v>
      </c>
      <c r="F37" s="275"/>
      <c r="G37" s="275"/>
      <c r="H37" s="275"/>
      <c r="I37" s="276"/>
    </row>
    <row r="38" spans="1:9" ht="21.75" customHeight="1" x14ac:dyDescent="0.2">
      <c r="A38" s="121" t="s">
        <v>257</v>
      </c>
      <c r="B38" s="121"/>
      <c r="C38" s="121"/>
      <c r="D38" s="121" t="s">
        <v>149</v>
      </c>
      <c r="E38" s="277"/>
      <c r="F38" s="278"/>
      <c r="G38" s="278"/>
      <c r="H38" s="278"/>
      <c r="I38" s="279"/>
    </row>
    <row r="39" spans="1:9" ht="42" customHeight="1" x14ac:dyDescent="0.2">
      <c r="A39" s="116" t="s">
        <v>278</v>
      </c>
      <c r="B39" s="117" t="s">
        <v>179</v>
      </c>
      <c r="C39" s="116" t="s">
        <v>166</v>
      </c>
      <c r="D39" s="116" t="s">
        <v>180</v>
      </c>
      <c r="E39" s="274" t="s">
        <v>345</v>
      </c>
      <c r="F39" s="275"/>
      <c r="G39" s="275"/>
      <c r="H39" s="275"/>
      <c r="I39" s="276"/>
    </row>
    <row r="40" spans="1:9" ht="39.75" customHeight="1" x14ac:dyDescent="0.2">
      <c r="A40" s="116" t="s">
        <v>279</v>
      </c>
      <c r="B40" s="117" t="s">
        <v>176</v>
      </c>
      <c r="C40" s="116" t="s">
        <v>166</v>
      </c>
      <c r="D40" s="116" t="s">
        <v>177</v>
      </c>
      <c r="E40" s="274" t="s">
        <v>346</v>
      </c>
      <c r="F40" s="275"/>
      <c r="G40" s="275"/>
      <c r="H40" s="275"/>
      <c r="I40" s="276"/>
    </row>
    <row r="41" spans="1:9" x14ac:dyDescent="0.2">
      <c r="A41" s="121" t="s">
        <v>152</v>
      </c>
      <c r="B41" s="121"/>
      <c r="C41" s="121"/>
      <c r="D41" s="121" t="s">
        <v>153</v>
      </c>
      <c r="E41" s="277"/>
      <c r="F41" s="278"/>
      <c r="G41" s="278"/>
      <c r="H41" s="278"/>
      <c r="I41" s="279"/>
    </row>
    <row r="42" spans="1:9" ht="33" customHeight="1" x14ac:dyDescent="0.2">
      <c r="A42" s="116" t="s">
        <v>181</v>
      </c>
      <c r="B42" s="117" t="s">
        <v>182</v>
      </c>
      <c r="C42" s="116" t="s">
        <v>166</v>
      </c>
      <c r="D42" s="116" t="s">
        <v>183</v>
      </c>
      <c r="E42" s="274" t="s">
        <v>242</v>
      </c>
      <c r="F42" s="275"/>
      <c r="G42" s="275"/>
      <c r="H42" s="275"/>
      <c r="I42" s="276"/>
    </row>
    <row r="43" spans="1:9" ht="27.75" customHeight="1" x14ac:dyDescent="0.2">
      <c r="A43" s="116" t="s">
        <v>280</v>
      </c>
      <c r="B43" s="117" t="s">
        <v>281</v>
      </c>
      <c r="C43" s="116" t="s">
        <v>166</v>
      </c>
      <c r="D43" s="116" t="s">
        <v>282</v>
      </c>
      <c r="E43" s="274" t="s">
        <v>347</v>
      </c>
      <c r="F43" s="275"/>
      <c r="G43" s="275"/>
      <c r="H43" s="275"/>
      <c r="I43" s="276"/>
    </row>
    <row r="44" spans="1:9" ht="33.75" customHeight="1" x14ac:dyDescent="0.2">
      <c r="A44" s="116" t="s">
        <v>283</v>
      </c>
      <c r="B44" s="117" t="s">
        <v>284</v>
      </c>
      <c r="C44" s="116" t="s">
        <v>166</v>
      </c>
      <c r="D44" s="116" t="s">
        <v>285</v>
      </c>
      <c r="E44" s="274" t="s">
        <v>348</v>
      </c>
      <c r="F44" s="275"/>
      <c r="G44" s="275"/>
      <c r="H44" s="275"/>
      <c r="I44" s="276"/>
    </row>
  </sheetData>
  <mergeCells count="45">
    <mergeCell ref="A1:G1"/>
    <mergeCell ref="A2:G2"/>
    <mergeCell ref="A3:G3"/>
    <mergeCell ref="A4:G4"/>
    <mergeCell ref="A5:G5"/>
    <mergeCell ref="E25:I25"/>
    <mergeCell ref="E26:I26"/>
    <mergeCell ref="E27:I27"/>
    <mergeCell ref="E28:I28"/>
    <mergeCell ref="J6:J9"/>
    <mergeCell ref="A8:G8"/>
    <mergeCell ref="I6:I9"/>
    <mergeCell ref="A6:G6"/>
    <mergeCell ref="A7:G7"/>
    <mergeCell ref="E20:I20"/>
    <mergeCell ref="E21:I21"/>
    <mergeCell ref="E22:I22"/>
    <mergeCell ref="E23:I23"/>
    <mergeCell ref="E24:I24"/>
    <mergeCell ref="E15:I15"/>
    <mergeCell ref="E16:I16"/>
    <mergeCell ref="E17:I17"/>
    <mergeCell ref="E18:I18"/>
    <mergeCell ref="E19:I19"/>
    <mergeCell ref="E10:I10"/>
    <mergeCell ref="E11:I11"/>
    <mergeCell ref="E12:I12"/>
    <mergeCell ref="E13:I13"/>
    <mergeCell ref="E14:I14"/>
    <mergeCell ref="E42:I42"/>
    <mergeCell ref="E43:I43"/>
    <mergeCell ref="E44:I44"/>
    <mergeCell ref="E29:I29"/>
    <mergeCell ref="E32:I32"/>
    <mergeCell ref="E34:I34"/>
    <mergeCell ref="E35:I35"/>
    <mergeCell ref="E37:I37"/>
    <mergeCell ref="E39:I39"/>
    <mergeCell ref="E40:I40"/>
    <mergeCell ref="E30:I30"/>
    <mergeCell ref="E31:I31"/>
    <mergeCell ref="E33:I33"/>
    <mergeCell ref="E36:I36"/>
    <mergeCell ref="E38:I38"/>
    <mergeCell ref="E41:I41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Normal="80" zoomScaleSheetLayoutView="100" workbookViewId="0">
      <selection activeCell="J6" sqref="J6:J8"/>
    </sheetView>
  </sheetViews>
  <sheetFormatPr defaultRowHeight="14.25" x14ac:dyDescent="0.2"/>
  <cols>
    <col min="1" max="1" width="10.25" customWidth="1"/>
    <col min="2" max="2" width="10.125" customWidth="1"/>
    <col min="3" max="3" width="65" customWidth="1"/>
    <col min="4" max="4" width="17.25" customWidth="1"/>
    <col min="5" max="5" width="8.875" customWidth="1"/>
    <col min="6" max="6" width="15.625" customWidth="1"/>
    <col min="7" max="7" width="11.75" customWidth="1"/>
    <col min="8" max="8" width="14.75" customWidth="1"/>
    <col min="9" max="9" width="11.375" customWidth="1"/>
    <col min="10" max="10" width="14" customWidth="1"/>
  </cols>
  <sheetData>
    <row r="1" spans="1:10" ht="21.95" customHeight="1" x14ac:dyDescent="0.2">
      <c r="A1" s="207" t="s">
        <v>10</v>
      </c>
      <c r="B1" s="207"/>
      <c r="C1" s="207"/>
      <c r="D1" s="207"/>
      <c r="E1" s="207"/>
      <c r="F1" s="207"/>
      <c r="G1" s="207"/>
      <c r="H1" s="207"/>
      <c r="I1" s="207"/>
      <c r="J1" s="57"/>
    </row>
    <row r="2" spans="1:10" ht="21.95" customHeight="1" x14ac:dyDescent="0.2">
      <c r="A2" s="201" t="s">
        <v>11</v>
      </c>
      <c r="B2" s="201"/>
      <c r="C2" s="201"/>
      <c r="D2" s="201"/>
      <c r="E2" s="201"/>
      <c r="F2" s="201"/>
      <c r="G2" s="201"/>
      <c r="H2" s="201"/>
      <c r="I2" s="201"/>
      <c r="J2" s="57"/>
    </row>
    <row r="3" spans="1:10" ht="21.95" customHeight="1" x14ac:dyDescent="0.2">
      <c r="A3" s="201" t="s">
        <v>12</v>
      </c>
      <c r="B3" s="201"/>
      <c r="C3" s="201"/>
      <c r="D3" s="201"/>
      <c r="E3" s="201"/>
      <c r="F3" s="201"/>
      <c r="G3" s="201"/>
      <c r="H3" s="201"/>
      <c r="I3" s="201"/>
      <c r="J3" s="57"/>
    </row>
    <row r="4" spans="1:10" ht="19.5" customHeight="1" x14ac:dyDescent="0.2">
      <c r="A4" s="207" t="s">
        <v>233</v>
      </c>
      <c r="B4" s="207"/>
      <c r="C4" s="207"/>
      <c r="D4" s="207"/>
      <c r="E4" s="207"/>
      <c r="F4" s="207"/>
      <c r="G4" s="207"/>
      <c r="H4" s="207"/>
      <c r="I4" s="207"/>
      <c r="J4" s="57"/>
    </row>
    <row r="5" spans="1:10" ht="27" customHeight="1" x14ac:dyDescent="0.2">
      <c r="A5" s="207" t="s">
        <v>234</v>
      </c>
      <c r="B5" s="207"/>
      <c r="C5" s="207"/>
      <c r="D5" s="207"/>
      <c r="E5" s="207"/>
      <c r="F5" s="207"/>
      <c r="G5" s="207"/>
      <c r="H5" s="207"/>
      <c r="I5" s="207"/>
      <c r="J5" s="68" t="s">
        <v>0</v>
      </c>
    </row>
    <row r="6" spans="1:10" ht="21.75" customHeight="1" x14ac:dyDescent="0.2">
      <c r="A6" s="201" t="s">
        <v>246</v>
      </c>
      <c r="B6" s="201"/>
      <c r="C6" s="201"/>
      <c r="D6" s="201"/>
      <c r="E6" s="201"/>
      <c r="F6" s="201"/>
      <c r="G6" s="201"/>
      <c r="H6" s="201"/>
      <c r="I6" s="201"/>
      <c r="J6" s="284" t="s">
        <v>1</v>
      </c>
    </row>
    <row r="7" spans="1:10" ht="21.95" customHeight="1" x14ac:dyDescent="0.2">
      <c r="A7" s="209" t="s">
        <v>119</v>
      </c>
      <c r="B7" s="209"/>
      <c r="C7" s="209"/>
      <c r="D7" s="209"/>
      <c r="E7" s="209"/>
      <c r="F7" s="209"/>
      <c r="G7" s="209"/>
      <c r="H7" s="209"/>
      <c r="I7" s="209"/>
      <c r="J7" s="284"/>
    </row>
    <row r="8" spans="1:10" ht="21.95" customHeight="1" x14ac:dyDescent="0.2">
      <c r="A8" s="208" t="s">
        <v>247</v>
      </c>
      <c r="B8" s="208"/>
      <c r="C8" s="208"/>
      <c r="D8" s="208"/>
      <c r="E8" s="54"/>
      <c r="F8" s="60"/>
      <c r="G8" s="60"/>
      <c r="H8" s="211" t="s">
        <v>357</v>
      </c>
      <c r="I8" s="211"/>
      <c r="J8" s="285"/>
    </row>
    <row r="9" spans="1:10" ht="30" x14ac:dyDescent="0.2">
      <c r="A9" s="127" t="s">
        <v>3</v>
      </c>
      <c r="B9" s="145" t="s">
        <v>4</v>
      </c>
      <c r="C9" s="145" t="s">
        <v>5</v>
      </c>
      <c r="D9" s="145" t="s">
        <v>194</v>
      </c>
      <c r="E9" s="126" t="s">
        <v>6</v>
      </c>
      <c r="F9" s="127" t="s">
        <v>7</v>
      </c>
      <c r="G9" s="127" t="s">
        <v>195</v>
      </c>
      <c r="H9" s="127" t="s">
        <v>9</v>
      </c>
      <c r="I9" s="127" t="s">
        <v>127</v>
      </c>
      <c r="J9" s="127" t="s">
        <v>196</v>
      </c>
    </row>
    <row r="10" spans="1:10" ht="51" x14ac:dyDescent="0.2">
      <c r="A10" s="129" t="s">
        <v>266</v>
      </c>
      <c r="B10" s="150" t="s">
        <v>157</v>
      </c>
      <c r="C10" s="150" t="s">
        <v>267</v>
      </c>
      <c r="D10" s="150" t="s">
        <v>286</v>
      </c>
      <c r="E10" s="128" t="s">
        <v>168</v>
      </c>
      <c r="F10" s="129" t="s">
        <v>287</v>
      </c>
      <c r="G10" s="129" t="s">
        <v>389</v>
      </c>
      <c r="H10" s="129" t="s">
        <v>390</v>
      </c>
      <c r="I10" s="129" t="s">
        <v>391</v>
      </c>
      <c r="J10" s="129" t="s">
        <v>391</v>
      </c>
    </row>
    <row r="11" spans="1:10" ht="25.5" x14ac:dyDescent="0.2">
      <c r="A11" s="129" t="s">
        <v>176</v>
      </c>
      <c r="B11" s="150" t="s">
        <v>166</v>
      </c>
      <c r="C11" s="150" t="s">
        <v>177</v>
      </c>
      <c r="D11" s="150" t="s">
        <v>197</v>
      </c>
      <c r="E11" s="128" t="s">
        <v>168</v>
      </c>
      <c r="F11" s="129" t="s">
        <v>288</v>
      </c>
      <c r="G11" s="129" t="s">
        <v>392</v>
      </c>
      <c r="H11" s="129" t="s">
        <v>393</v>
      </c>
      <c r="I11" s="129" t="s">
        <v>394</v>
      </c>
      <c r="J11" s="129" t="s">
        <v>395</v>
      </c>
    </row>
    <row r="12" spans="1:10" ht="51" x14ac:dyDescent="0.2">
      <c r="A12" s="129" t="s">
        <v>263</v>
      </c>
      <c r="B12" s="150" t="s">
        <v>166</v>
      </c>
      <c r="C12" s="150" t="s">
        <v>264</v>
      </c>
      <c r="D12" s="150" t="s">
        <v>286</v>
      </c>
      <c r="E12" s="128" t="s">
        <v>168</v>
      </c>
      <c r="F12" s="129" t="s">
        <v>289</v>
      </c>
      <c r="G12" s="129" t="s">
        <v>396</v>
      </c>
      <c r="H12" s="129" t="s">
        <v>397</v>
      </c>
      <c r="I12" s="129" t="s">
        <v>398</v>
      </c>
      <c r="J12" s="129" t="s">
        <v>399</v>
      </c>
    </row>
    <row r="13" spans="1:10" ht="25.5" x14ac:dyDescent="0.2">
      <c r="A13" s="129" t="s">
        <v>173</v>
      </c>
      <c r="B13" s="150" t="s">
        <v>166</v>
      </c>
      <c r="C13" s="150" t="s">
        <v>174</v>
      </c>
      <c r="D13" s="150" t="s">
        <v>197</v>
      </c>
      <c r="E13" s="128" t="s">
        <v>168</v>
      </c>
      <c r="F13" s="129" t="s">
        <v>290</v>
      </c>
      <c r="G13" s="129" t="s">
        <v>400</v>
      </c>
      <c r="H13" s="129" t="s">
        <v>401</v>
      </c>
      <c r="I13" s="129" t="s">
        <v>402</v>
      </c>
      <c r="J13" s="129" t="s">
        <v>403</v>
      </c>
    </row>
    <row r="14" spans="1:10" ht="25.5" x14ac:dyDescent="0.2">
      <c r="A14" s="129" t="s">
        <v>276</v>
      </c>
      <c r="B14" s="150" t="s">
        <v>157</v>
      </c>
      <c r="C14" s="150" t="s">
        <v>277</v>
      </c>
      <c r="D14" s="150">
        <v>121</v>
      </c>
      <c r="E14" s="128" t="s">
        <v>168</v>
      </c>
      <c r="F14" s="129" t="s">
        <v>291</v>
      </c>
      <c r="G14" s="129" t="s">
        <v>404</v>
      </c>
      <c r="H14" s="129" t="s">
        <v>405</v>
      </c>
      <c r="I14" s="129" t="s">
        <v>406</v>
      </c>
      <c r="J14" s="129" t="s">
        <v>407</v>
      </c>
    </row>
    <row r="15" spans="1:10" ht="25.5" x14ac:dyDescent="0.2">
      <c r="A15" s="129" t="s">
        <v>170</v>
      </c>
      <c r="B15" s="150" t="s">
        <v>157</v>
      </c>
      <c r="C15" s="150" t="s">
        <v>171</v>
      </c>
      <c r="D15" s="150">
        <v>45</v>
      </c>
      <c r="E15" s="128" t="s">
        <v>168</v>
      </c>
      <c r="F15" s="129" t="s">
        <v>290</v>
      </c>
      <c r="G15" s="129" t="s">
        <v>408</v>
      </c>
      <c r="H15" s="129" t="s">
        <v>409</v>
      </c>
      <c r="I15" s="129" t="s">
        <v>292</v>
      </c>
      <c r="J15" s="129" t="s">
        <v>410</v>
      </c>
    </row>
    <row r="16" spans="1:10" ht="25.5" x14ac:dyDescent="0.2">
      <c r="A16" s="129" t="s">
        <v>156</v>
      </c>
      <c r="B16" s="150" t="s">
        <v>157</v>
      </c>
      <c r="C16" s="150" t="s">
        <v>158</v>
      </c>
      <c r="D16" s="150" t="s">
        <v>198</v>
      </c>
      <c r="E16" s="128" t="s">
        <v>159</v>
      </c>
      <c r="F16" s="129" t="s">
        <v>199</v>
      </c>
      <c r="G16" s="129" t="s">
        <v>411</v>
      </c>
      <c r="H16" s="129" t="s">
        <v>412</v>
      </c>
      <c r="I16" s="129" t="s">
        <v>413</v>
      </c>
      <c r="J16" s="129" t="s">
        <v>293</v>
      </c>
    </row>
    <row r="17" spans="1:10" ht="25.5" x14ac:dyDescent="0.2">
      <c r="A17" s="129" t="s">
        <v>179</v>
      </c>
      <c r="B17" s="150" t="s">
        <v>166</v>
      </c>
      <c r="C17" s="150" t="s">
        <v>180</v>
      </c>
      <c r="D17" s="150" t="s">
        <v>197</v>
      </c>
      <c r="E17" s="128" t="s">
        <v>168</v>
      </c>
      <c r="F17" s="129" t="s">
        <v>294</v>
      </c>
      <c r="G17" s="129" t="s">
        <v>414</v>
      </c>
      <c r="H17" s="129" t="s">
        <v>415</v>
      </c>
      <c r="I17" s="129" t="s">
        <v>295</v>
      </c>
      <c r="J17" s="129" t="s">
        <v>296</v>
      </c>
    </row>
    <row r="18" spans="1:10" ht="51" x14ac:dyDescent="0.2">
      <c r="A18" s="129" t="s">
        <v>261</v>
      </c>
      <c r="B18" s="150" t="s">
        <v>166</v>
      </c>
      <c r="C18" s="150" t="s">
        <v>262</v>
      </c>
      <c r="D18" s="150" t="s">
        <v>286</v>
      </c>
      <c r="E18" s="128" t="s">
        <v>168</v>
      </c>
      <c r="F18" s="129" t="s">
        <v>289</v>
      </c>
      <c r="G18" s="129" t="s">
        <v>416</v>
      </c>
      <c r="H18" s="129" t="s">
        <v>417</v>
      </c>
      <c r="I18" s="129" t="s">
        <v>297</v>
      </c>
      <c r="J18" s="129" t="s">
        <v>298</v>
      </c>
    </row>
    <row r="19" spans="1:10" ht="51" x14ac:dyDescent="0.2">
      <c r="A19" s="129" t="s">
        <v>269</v>
      </c>
      <c r="B19" s="150" t="s">
        <v>157</v>
      </c>
      <c r="C19" s="150" t="s">
        <v>270</v>
      </c>
      <c r="D19" s="150" t="s">
        <v>286</v>
      </c>
      <c r="E19" s="128" t="s">
        <v>168</v>
      </c>
      <c r="F19" s="129" t="s">
        <v>299</v>
      </c>
      <c r="G19" s="129" t="s">
        <v>389</v>
      </c>
      <c r="H19" s="129" t="s">
        <v>418</v>
      </c>
      <c r="I19" s="129" t="s">
        <v>300</v>
      </c>
      <c r="J19" s="129" t="s">
        <v>419</v>
      </c>
    </row>
    <row r="20" spans="1:10" ht="25.5" x14ac:dyDescent="0.2">
      <c r="A20" s="129" t="s">
        <v>259</v>
      </c>
      <c r="B20" s="150" t="s">
        <v>166</v>
      </c>
      <c r="C20" s="150" t="s">
        <v>260</v>
      </c>
      <c r="D20" s="150" t="s">
        <v>301</v>
      </c>
      <c r="E20" s="128" t="s">
        <v>168</v>
      </c>
      <c r="F20" s="129" t="s">
        <v>289</v>
      </c>
      <c r="G20" s="129" t="s">
        <v>420</v>
      </c>
      <c r="H20" s="129" t="s">
        <v>421</v>
      </c>
      <c r="I20" s="129" t="s">
        <v>422</v>
      </c>
      <c r="J20" s="129" t="s">
        <v>302</v>
      </c>
    </row>
    <row r="21" spans="1:10" ht="25.5" x14ac:dyDescent="0.2">
      <c r="A21" s="129" t="s">
        <v>161</v>
      </c>
      <c r="B21" s="150" t="s">
        <v>157</v>
      </c>
      <c r="C21" s="150" t="s">
        <v>162</v>
      </c>
      <c r="D21" s="150" t="s">
        <v>198</v>
      </c>
      <c r="E21" s="128" t="s">
        <v>163</v>
      </c>
      <c r="F21" s="129" t="s">
        <v>200</v>
      </c>
      <c r="G21" s="129" t="s">
        <v>423</v>
      </c>
      <c r="H21" s="129" t="s">
        <v>424</v>
      </c>
      <c r="I21" s="129" t="s">
        <v>236</v>
      </c>
      <c r="J21" s="129" t="s">
        <v>303</v>
      </c>
    </row>
    <row r="22" spans="1:10" ht="25.5" x14ac:dyDescent="0.2">
      <c r="A22" s="129" t="s">
        <v>182</v>
      </c>
      <c r="B22" s="150" t="s">
        <v>166</v>
      </c>
      <c r="C22" s="150" t="s">
        <v>183</v>
      </c>
      <c r="D22" s="150" t="s">
        <v>198</v>
      </c>
      <c r="E22" s="128" t="s">
        <v>168</v>
      </c>
      <c r="F22" s="129" t="s">
        <v>304</v>
      </c>
      <c r="G22" s="129" t="s">
        <v>425</v>
      </c>
      <c r="H22" s="129" t="s">
        <v>426</v>
      </c>
      <c r="I22" s="129" t="s">
        <v>305</v>
      </c>
      <c r="J22" s="129" t="s">
        <v>306</v>
      </c>
    </row>
    <row r="23" spans="1:10" ht="25.5" x14ac:dyDescent="0.2">
      <c r="A23" s="129" t="s">
        <v>281</v>
      </c>
      <c r="B23" s="150" t="s">
        <v>166</v>
      </c>
      <c r="C23" s="150" t="s">
        <v>282</v>
      </c>
      <c r="D23" s="150" t="s">
        <v>307</v>
      </c>
      <c r="E23" s="128" t="s">
        <v>218</v>
      </c>
      <c r="F23" s="129" t="s">
        <v>308</v>
      </c>
      <c r="G23" s="129" t="s">
        <v>427</v>
      </c>
      <c r="H23" s="129" t="s">
        <v>428</v>
      </c>
      <c r="I23" s="129" t="s">
        <v>309</v>
      </c>
      <c r="J23" s="129" t="s">
        <v>310</v>
      </c>
    </row>
    <row r="24" spans="1:10" ht="38.25" x14ac:dyDescent="0.2">
      <c r="A24" s="129" t="s">
        <v>165</v>
      </c>
      <c r="B24" s="150" t="s">
        <v>166</v>
      </c>
      <c r="C24" s="150" t="s">
        <v>167</v>
      </c>
      <c r="D24" s="150" t="s">
        <v>201</v>
      </c>
      <c r="E24" s="128" t="s">
        <v>168</v>
      </c>
      <c r="F24" s="129" t="s">
        <v>202</v>
      </c>
      <c r="G24" s="129" t="s">
        <v>429</v>
      </c>
      <c r="H24" s="129" t="s">
        <v>430</v>
      </c>
      <c r="I24" s="129" t="s">
        <v>311</v>
      </c>
      <c r="J24" s="129" t="s">
        <v>312</v>
      </c>
    </row>
    <row r="25" spans="1:10" ht="25.5" x14ac:dyDescent="0.2">
      <c r="A25" s="129" t="s">
        <v>284</v>
      </c>
      <c r="B25" s="150" t="s">
        <v>166</v>
      </c>
      <c r="C25" s="150" t="s">
        <v>285</v>
      </c>
      <c r="D25" s="150" t="s">
        <v>307</v>
      </c>
      <c r="E25" s="128" t="s">
        <v>218</v>
      </c>
      <c r="F25" s="129" t="s">
        <v>308</v>
      </c>
      <c r="G25" s="129" t="s">
        <v>431</v>
      </c>
      <c r="H25" s="129" t="s">
        <v>432</v>
      </c>
      <c r="I25" s="129" t="s">
        <v>313</v>
      </c>
      <c r="J25" s="129" t="s">
        <v>203</v>
      </c>
    </row>
    <row r="26" spans="1:10" x14ac:dyDescent="0.2">
      <c r="A26" s="143"/>
      <c r="B26" s="143"/>
      <c r="C26" s="143"/>
      <c r="D26" s="143"/>
      <c r="E26" s="143"/>
      <c r="F26" s="143"/>
      <c r="G26" s="143"/>
      <c r="H26" s="143"/>
      <c r="I26" s="143"/>
      <c r="J26" s="143"/>
    </row>
    <row r="27" spans="1:10" x14ac:dyDescent="0.2">
      <c r="A27" s="193"/>
      <c r="B27" s="193"/>
      <c r="C27" s="193"/>
      <c r="D27" s="142"/>
      <c r="E27" s="146"/>
      <c r="F27" s="194"/>
      <c r="G27" s="193"/>
      <c r="H27" s="195"/>
      <c r="I27" s="193"/>
      <c r="J27" s="193"/>
    </row>
    <row r="28" spans="1:10" x14ac:dyDescent="0.2">
      <c r="A28" s="193"/>
      <c r="B28" s="193"/>
      <c r="C28" s="193"/>
      <c r="D28" s="142"/>
      <c r="E28" s="146"/>
      <c r="F28" s="194"/>
      <c r="G28" s="193"/>
      <c r="H28" s="195"/>
      <c r="I28" s="193"/>
      <c r="J28" s="193"/>
    </row>
    <row r="29" spans="1:10" x14ac:dyDescent="0.2">
      <c r="A29" s="193"/>
      <c r="B29" s="193"/>
      <c r="C29" s="193"/>
      <c r="D29" s="142"/>
      <c r="E29" s="146"/>
      <c r="F29" s="194"/>
      <c r="G29" s="193"/>
      <c r="H29" s="195"/>
      <c r="I29" s="193"/>
      <c r="J29" s="193"/>
    </row>
    <row r="30" spans="1:10" x14ac:dyDescent="0.2">
      <c r="A30" s="125"/>
      <c r="B30" s="125"/>
      <c r="C30" s="125"/>
      <c r="D30" s="125"/>
      <c r="E30" s="125"/>
      <c r="F30" s="125"/>
      <c r="G30" s="125"/>
      <c r="H30" s="125"/>
      <c r="I30" s="125"/>
      <c r="J30" s="125"/>
    </row>
  </sheetData>
  <mergeCells count="19">
    <mergeCell ref="J6:J8"/>
    <mergeCell ref="A1:I1"/>
    <mergeCell ref="A2:I2"/>
    <mergeCell ref="A3:I3"/>
    <mergeCell ref="A4:I4"/>
    <mergeCell ref="A5:I5"/>
    <mergeCell ref="A6:I6"/>
    <mergeCell ref="A7:I7"/>
    <mergeCell ref="H8:I8"/>
    <mergeCell ref="A8:D8"/>
    <mergeCell ref="A29:C29"/>
    <mergeCell ref="F29:G29"/>
    <mergeCell ref="H29:J29"/>
    <mergeCell ref="A27:C27"/>
    <mergeCell ref="F27:G27"/>
    <mergeCell ref="H27:J27"/>
    <mergeCell ref="A28:C28"/>
    <mergeCell ref="F28:G28"/>
    <mergeCell ref="H28:J28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zoomScaleNormal="100" zoomScaleSheetLayoutView="100" workbookViewId="0">
      <selection activeCell="A7" sqref="A7:F7"/>
    </sheetView>
  </sheetViews>
  <sheetFormatPr defaultColWidth="9" defaultRowHeight="14.25" x14ac:dyDescent="0.2"/>
  <cols>
    <col min="1" max="1" width="11.25" style="67" customWidth="1"/>
    <col min="2" max="2" width="11.875" style="67" customWidth="1"/>
    <col min="3" max="3" width="56.25" style="67" customWidth="1"/>
    <col min="4" max="4" width="13.125" style="67" customWidth="1"/>
    <col min="5" max="5" width="14" style="67" customWidth="1"/>
    <col min="6" max="6" width="15.625" style="67" customWidth="1"/>
    <col min="7" max="7" width="15.75" style="67" customWidth="1"/>
    <col min="8" max="18" width="15.625" style="67" customWidth="1"/>
    <col min="19" max="16384" width="9" style="67"/>
  </cols>
  <sheetData>
    <row r="1" spans="1:7" ht="15" x14ac:dyDescent="0.2">
      <c r="A1" s="288"/>
      <c r="B1" s="288"/>
      <c r="C1" s="288"/>
      <c r="D1" s="288"/>
      <c r="E1" s="288"/>
      <c r="F1" s="288"/>
      <c r="G1" s="288"/>
    </row>
    <row r="2" spans="1:7" ht="15" x14ac:dyDescent="0.2">
      <c r="A2" s="288" t="s">
        <v>10</v>
      </c>
      <c r="B2" s="288"/>
      <c r="C2" s="288"/>
      <c r="D2" s="288"/>
      <c r="E2" s="288"/>
      <c r="F2" s="288"/>
      <c r="G2" s="57"/>
    </row>
    <row r="3" spans="1:7" ht="15" x14ac:dyDescent="0.2">
      <c r="A3" s="288" t="s">
        <v>11</v>
      </c>
      <c r="B3" s="288"/>
      <c r="C3" s="288"/>
      <c r="D3" s="288"/>
      <c r="E3" s="288"/>
      <c r="F3" s="288"/>
      <c r="G3" s="57"/>
    </row>
    <row r="4" spans="1:7" ht="15" x14ac:dyDescent="0.2">
      <c r="A4" s="288" t="s">
        <v>12</v>
      </c>
      <c r="B4" s="288"/>
      <c r="C4" s="288"/>
      <c r="D4" s="288"/>
      <c r="E4" s="288"/>
      <c r="F4" s="288"/>
      <c r="G4" s="57"/>
    </row>
    <row r="5" spans="1:7" ht="15" x14ac:dyDescent="0.2">
      <c r="A5" s="69"/>
      <c r="B5" s="69"/>
      <c r="C5" s="69"/>
      <c r="D5" s="69"/>
      <c r="E5" s="69"/>
      <c r="F5" s="69"/>
      <c r="G5" s="57"/>
    </row>
    <row r="6" spans="1:7" ht="19.5" customHeight="1" x14ac:dyDescent="0.2">
      <c r="A6" s="290" t="s">
        <v>244</v>
      </c>
      <c r="B6" s="290"/>
      <c r="C6" s="290"/>
      <c r="D6" s="290"/>
      <c r="E6" s="290"/>
      <c r="F6" s="290"/>
      <c r="G6" s="291" t="s">
        <v>0</v>
      </c>
    </row>
    <row r="7" spans="1:7" ht="15" x14ac:dyDescent="0.2">
      <c r="A7" s="288" t="s">
        <v>234</v>
      </c>
      <c r="B7" s="288"/>
      <c r="C7" s="288"/>
      <c r="D7" s="288"/>
      <c r="E7" s="288"/>
      <c r="F7" s="288"/>
      <c r="G7" s="291"/>
    </row>
    <row r="8" spans="1:7" ht="15" customHeight="1" x14ac:dyDescent="0.2">
      <c r="A8" s="288" t="s">
        <v>246</v>
      </c>
      <c r="B8" s="288"/>
      <c r="C8" s="288"/>
      <c r="D8" s="288"/>
      <c r="E8" s="288"/>
      <c r="F8" s="288"/>
      <c r="G8" s="287" t="s">
        <v>1</v>
      </c>
    </row>
    <row r="9" spans="1:7" ht="15" x14ac:dyDescent="0.2">
      <c r="A9" s="69"/>
      <c r="B9" s="69"/>
      <c r="C9" s="69"/>
      <c r="D9" s="69"/>
      <c r="E9" s="69"/>
      <c r="F9" s="69"/>
      <c r="G9" s="287"/>
    </row>
    <row r="10" spans="1:7" ht="15" x14ac:dyDescent="0.2">
      <c r="A10" s="288" t="s">
        <v>129</v>
      </c>
      <c r="B10" s="288"/>
      <c r="C10" s="288"/>
      <c r="D10" s="288"/>
      <c r="E10" s="288"/>
      <c r="F10" s="288"/>
      <c r="G10" s="287"/>
    </row>
    <row r="11" spans="1:7" ht="30.75" customHeight="1" x14ac:dyDescent="0.2">
      <c r="A11" s="70" t="s">
        <v>332</v>
      </c>
      <c r="B11" s="57"/>
      <c r="C11" s="57"/>
      <c r="D11" s="57"/>
      <c r="E11" s="57"/>
      <c r="F11" s="70" t="s">
        <v>357</v>
      </c>
      <c r="G11" s="287"/>
    </row>
    <row r="12" spans="1:7" ht="18" customHeight="1" x14ac:dyDescent="0.2">
      <c r="A12" s="55" t="s">
        <v>130</v>
      </c>
      <c r="B12" s="55" t="s">
        <v>3</v>
      </c>
      <c r="C12" s="55" t="s">
        <v>5</v>
      </c>
      <c r="D12" s="55" t="s">
        <v>131</v>
      </c>
      <c r="E12" s="55" t="s">
        <v>7</v>
      </c>
      <c r="F12" s="55" t="s">
        <v>132</v>
      </c>
      <c r="G12" s="55" t="s">
        <v>133</v>
      </c>
    </row>
    <row r="13" spans="1:7" s="100" customFormat="1" x14ac:dyDescent="0.2">
      <c r="A13" s="103" t="s">
        <v>155</v>
      </c>
      <c r="B13" s="104" t="s">
        <v>156</v>
      </c>
      <c r="C13" s="103" t="s">
        <v>158</v>
      </c>
      <c r="D13" s="105"/>
      <c r="E13" s="106"/>
      <c r="F13" s="106"/>
      <c r="G13" s="106"/>
    </row>
    <row r="14" spans="1:7" x14ac:dyDescent="0.2">
      <c r="A14" s="71" t="s">
        <v>134</v>
      </c>
      <c r="B14" s="71" t="s">
        <v>114</v>
      </c>
      <c r="C14" s="72" t="s">
        <v>115</v>
      </c>
      <c r="D14" s="73" t="s">
        <v>113</v>
      </c>
      <c r="E14" s="74">
        <v>14.15</v>
      </c>
      <c r="F14" s="81">
        <v>79.91</v>
      </c>
      <c r="G14" s="74">
        <v>1130.72</v>
      </c>
    </row>
    <row r="15" spans="1:7" x14ac:dyDescent="0.2">
      <c r="A15" s="71" t="s">
        <v>134</v>
      </c>
      <c r="B15" s="71" t="s">
        <v>116</v>
      </c>
      <c r="C15" s="72" t="s">
        <v>117</v>
      </c>
      <c r="D15" s="73" t="s">
        <v>113</v>
      </c>
      <c r="E15" s="74">
        <v>30</v>
      </c>
      <c r="F15" s="81">
        <v>32.78</v>
      </c>
      <c r="G15" s="74">
        <v>983.4</v>
      </c>
    </row>
    <row r="16" spans="1:7" x14ac:dyDescent="0.2">
      <c r="A16" s="75"/>
      <c r="B16" s="57"/>
      <c r="C16" s="57"/>
      <c r="D16" s="76"/>
      <c r="E16" s="76"/>
      <c r="F16" s="77" t="s">
        <v>110</v>
      </c>
      <c r="G16" s="78">
        <f>SUM(G14:G15)</f>
        <v>2114.12</v>
      </c>
    </row>
    <row r="17" spans="1:7" s="154" customFormat="1" x14ac:dyDescent="0.2">
      <c r="A17" s="75"/>
      <c r="B17" s="57"/>
      <c r="C17" s="57"/>
      <c r="D17" s="76"/>
      <c r="E17" s="76"/>
      <c r="F17" s="149" t="s">
        <v>433</v>
      </c>
      <c r="G17" s="78">
        <v>2671.19</v>
      </c>
    </row>
    <row r="18" spans="1:7" x14ac:dyDescent="0.2">
      <c r="A18" s="75"/>
      <c r="B18" s="57"/>
      <c r="C18" s="57"/>
      <c r="D18" s="77"/>
      <c r="E18" s="289" t="s">
        <v>135</v>
      </c>
      <c r="F18" s="289"/>
      <c r="G18" s="78">
        <v>5342.38</v>
      </c>
    </row>
    <row r="19" spans="1:7" x14ac:dyDescent="0.2">
      <c r="A19" s="57"/>
      <c r="B19" s="57"/>
      <c r="C19" s="57"/>
      <c r="D19" s="77"/>
      <c r="E19" s="289" t="s">
        <v>136</v>
      </c>
      <c r="F19" s="289"/>
      <c r="G19" s="78">
        <v>153001.82</v>
      </c>
    </row>
    <row r="20" spans="1:7" x14ac:dyDescent="0.2">
      <c r="A20" s="57"/>
      <c r="B20" s="57"/>
      <c r="C20" s="79"/>
      <c r="D20" s="286" t="s">
        <v>137</v>
      </c>
      <c r="E20" s="286"/>
      <c r="F20" s="286"/>
      <c r="G20" s="80">
        <f>G18/G19</f>
        <v>3.4917100986118985E-2</v>
      </c>
    </row>
  </sheetData>
  <mergeCells count="13">
    <mergeCell ref="A1:G1"/>
    <mergeCell ref="A2:F2"/>
    <mergeCell ref="A3:F3"/>
    <mergeCell ref="A4:F4"/>
    <mergeCell ref="A6:F6"/>
    <mergeCell ref="G6:G7"/>
    <mergeCell ref="A7:F7"/>
    <mergeCell ref="D20:F20"/>
    <mergeCell ref="G8:G11"/>
    <mergeCell ref="A8:F8"/>
    <mergeCell ref="A10:F10"/>
    <mergeCell ref="E18:F18"/>
    <mergeCell ref="E19:F19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CAPA</vt:lpstr>
      <vt:lpstr>RESUMO</vt:lpstr>
      <vt:lpstr>ORÇAMENTO SINTÉTICO</vt:lpstr>
      <vt:lpstr>CRONOGRAMA</vt:lpstr>
      <vt:lpstr>ENCARGOS SOCIAIS DESONERADO</vt:lpstr>
      <vt:lpstr>BDI DESONERADO</vt:lpstr>
      <vt:lpstr>MEMORIAL DESCRITIVO</vt:lpstr>
      <vt:lpstr>CURVA ABC</vt:lpstr>
      <vt:lpstr>ADM. OBRA</vt:lpstr>
      <vt:lpstr>COMPOSIÇÕES ANALÍTICAS</vt:lpstr>
      <vt:lpstr>PARC. MAIOR RELEVÂNCIA</vt:lpstr>
      <vt:lpstr>'ADM. OBRA'!Area_de_impressao</vt:lpstr>
      <vt:lpstr>'BDI DESONERADO'!Area_de_impressao</vt:lpstr>
      <vt:lpstr>'COMPOSIÇÕES ANALÍTICAS'!Area_de_impressao</vt:lpstr>
      <vt:lpstr>CRONOGRAMA!Area_de_impressao</vt:lpstr>
      <vt:lpstr>'CURVA ABC'!Area_de_impressao</vt:lpstr>
      <vt:lpstr>'ENCARGOS SOCIAIS DESONERADO'!Area_de_impressao</vt:lpstr>
      <vt:lpstr>'MEMORIAL DESCRITIVO'!Area_de_impressao</vt:lpstr>
      <vt:lpstr>'PARC. MAIOR RELEVÂNCIA'!Area_de_impressao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Juliana</cp:lastModifiedBy>
  <cp:revision>0</cp:revision>
  <cp:lastPrinted>2021-07-02T16:50:06Z</cp:lastPrinted>
  <dcterms:created xsi:type="dcterms:W3CDTF">2021-03-20T14:28:25Z</dcterms:created>
  <dcterms:modified xsi:type="dcterms:W3CDTF">2021-11-09T11:45:58Z</dcterms:modified>
</cp:coreProperties>
</file>